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NO SANITARIOS\ECONO\Tco-Contratacion\Contratacion ADMTVA\EXPEDIENTES\2022\Expedientes iniciados 2022\2022-01678 SARA Suturas NO Absorbibles\"/>
    </mc:Choice>
  </mc:AlternateContent>
  <bookViews>
    <workbookView xWindow="240" yWindow="15" windowWidth="9720" windowHeight="6540"/>
  </bookViews>
  <sheets>
    <sheet name="OFERTA" sheetId="13" r:id="rId1"/>
  </sheets>
  <definedNames>
    <definedName name="_xlnm.Print_Titles" localSheetId="0">OFERTA!$1:$5</definedName>
  </definedNames>
  <calcPr calcId="162913"/>
</workbook>
</file>

<file path=xl/calcChain.xml><?xml version="1.0" encoding="utf-8"?>
<calcChain xmlns="http://schemas.openxmlformats.org/spreadsheetml/2006/main">
  <c r="J122" i="13" l="1"/>
  <c r="G122" i="13"/>
  <c r="J200" i="13" l="1"/>
  <c r="J201" i="13"/>
  <c r="J202" i="13"/>
  <c r="J203" i="13"/>
  <c r="J199" i="13"/>
  <c r="G200" i="13"/>
  <c r="G201" i="13"/>
  <c r="G202" i="13"/>
  <c r="G203" i="13"/>
  <c r="G199" i="13"/>
  <c r="J195" i="13"/>
  <c r="J196" i="13" s="1"/>
  <c r="G195" i="13"/>
  <c r="G196" i="13" s="1"/>
  <c r="J191" i="13"/>
  <c r="G191" i="13"/>
  <c r="J183" i="13"/>
  <c r="G183" i="13"/>
  <c r="J180" i="13"/>
  <c r="G180" i="13"/>
  <c r="J171" i="13"/>
  <c r="G171" i="13"/>
  <c r="J163" i="13"/>
  <c r="J164" i="13"/>
  <c r="J167" i="13"/>
  <c r="G163" i="13"/>
  <c r="G164" i="13"/>
  <c r="G167" i="13"/>
  <c r="J190" i="13"/>
  <c r="G190" i="13"/>
  <c r="J177" i="13"/>
  <c r="G177" i="13"/>
  <c r="J174" i="13"/>
  <c r="G174" i="13"/>
  <c r="J170" i="13"/>
  <c r="G170" i="13"/>
  <c r="J162" i="13"/>
  <c r="G162" i="13"/>
  <c r="J151" i="13"/>
  <c r="G151" i="13"/>
  <c r="J141" i="13"/>
  <c r="G141" i="13"/>
  <c r="J132" i="13"/>
  <c r="J133" i="13"/>
  <c r="G132" i="13"/>
  <c r="G133" i="13"/>
  <c r="J117" i="13"/>
  <c r="J118" i="13"/>
  <c r="J119" i="13"/>
  <c r="J120" i="13"/>
  <c r="J121" i="13"/>
  <c r="G117" i="13"/>
  <c r="G118" i="13"/>
  <c r="G119" i="13"/>
  <c r="G120" i="13"/>
  <c r="G121" i="13"/>
  <c r="J111" i="13"/>
  <c r="J112" i="13"/>
  <c r="J113" i="13"/>
  <c r="G111" i="13"/>
  <c r="G112" i="13"/>
  <c r="G113" i="13"/>
  <c r="J107" i="13"/>
  <c r="J102" i="13"/>
  <c r="G102" i="13"/>
  <c r="J74" i="13"/>
  <c r="J75" i="13"/>
  <c r="J76" i="13"/>
  <c r="J77" i="13"/>
  <c r="G74" i="13"/>
  <c r="G75" i="13"/>
  <c r="G76" i="13"/>
  <c r="G77" i="13"/>
  <c r="J54" i="13"/>
  <c r="J55" i="13"/>
  <c r="J56" i="13"/>
  <c r="J57" i="13"/>
  <c r="J58" i="13"/>
  <c r="J59" i="13"/>
  <c r="J60" i="13"/>
  <c r="J61" i="13"/>
  <c r="J62" i="13"/>
  <c r="G54" i="13"/>
  <c r="G55" i="13"/>
  <c r="G56" i="13"/>
  <c r="G57" i="13"/>
  <c r="G58" i="13"/>
  <c r="G59" i="13"/>
  <c r="G60" i="13"/>
  <c r="G61" i="13"/>
  <c r="G62" i="13"/>
  <c r="J32" i="13"/>
  <c r="J33" i="13"/>
  <c r="J34" i="13"/>
  <c r="G32" i="13"/>
  <c r="G33" i="13"/>
  <c r="G34" i="13"/>
  <c r="G24" i="13"/>
  <c r="G25" i="13"/>
  <c r="G26" i="13"/>
  <c r="G27" i="13"/>
  <c r="G28" i="13"/>
  <c r="G23" i="13"/>
  <c r="J16" i="13"/>
  <c r="J17" i="13"/>
  <c r="G16" i="13"/>
  <c r="G17" i="13"/>
  <c r="G192" i="13" l="1"/>
  <c r="G204" i="13"/>
  <c r="J204" i="13"/>
  <c r="J192" i="13"/>
  <c r="G29" i="13"/>
  <c r="J155" i="13" l="1"/>
  <c r="J156" i="13" s="1"/>
  <c r="G155" i="13"/>
  <c r="G156" i="13" s="1"/>
  <c r="J150" i="13"/>
  <c r="J152" i="13" s="1"/>
  <c r="G150" i="13"/>
  <c r="G152" i="13" s="1"/>
  <c r="J147" i="13"/>
  <c r="J148" i="13" s="1"/>
  <c r="G147" i="13"/>
  <c r="G148" i="13" s="1"/>
  <c r="J144" i="13"/>
  <c r="J145" i="13" s="1"/>
  <c r="G144" i="13"/>
  <c r="G145" i="13" s="1"/>
  <c r="J140" i="13"/>
  <c r="J142" i="13" s="1"/>
  <c r="G140" i="13"/>
  <c r="G142" i="13" s="1"/>
  <c r="J137" i="13"/>
  <c r="J138" i="13" s="1"/>
  <c r="G137" i="13"/>
  <c r="G138" i="13" s="1"/>
  <c r="J131" i="13"/>
  <c r="G131" i="13"/>
  <c r="J124" i="13"/>
  <c r="J125" i="13" s="1"/>
  <c r="G124" i="13"/>
  <c r="G125" i="13" s="1"/>
  <c r="J116" i="13"/>
  <c r="G116" i="13"/>
  <c r="J110" i="13"/>
  <c r="G110" i="13"/>
  <c r="G107" i="13"/>
  <c r="J106" i="13"/>
  <c r="G106" i="13"/>
  <c r="J103" i="13"/>
  <c r="G103" i="13"/>
  <c r="J101" i="13"/>
  <c r="G101" i="13"/>
  <c r="J95" i="13"/>
  <c r="G95" i="13"/>
  <c r="J94" i="13"/>
  <c r="G94" i="13"/>
  <c r="J93" i="13"/>
  <c r="G93" i="13"/>
  <c r="J92" i="13"/>
  <c r="G92" i="13"/>
  <c r="J91" i="13"/>
  <c r="G91" i="13"/>
  <c r="J90" i="13"/>
  <c r="G90" i="13"/>
  <c r="J89" i="13"/>
  <c r="G89" i="13"/>
  <c r="J88" i="13"/>
  <c r="G88" i="13"/>
  <c r="J87" i="13"/>
  <c r="G87" i="13"/>
  <c r="J83" i="13"/>
  <c r="G83" i="13"/>
  <c r="J82" i="13"/>
  <c r="G82" i="13"/>
  <c r="J79" i="13"/>
  <c r="G79" i="13"/>
  <c r="J78" i="13"/>
  <c r="G78" i="13"/>
  <c r="J73" i="13"/>
  <c r="G73" i="13"/>
  <c r="J70" i="13"/>
  <c r="G70" i="13"/>
  <c r="J69" i="13"/>
  <c r="G69" i="13"/>
  <c r="J53" i="13"/>
  <c r="J63" i="13" s="1"/>
  <c r="G53" i="13"/>
  <c r="G63" i="13" s="1"/>
  <c r="J50" i="13"/>
  <c r="J51" i="13" s="1"/>
  <c r="G50" i="13"/>
  <c r="G51" i="13" s="1"/>
  <c r="J47" i="13"/>
  <c r="G47" i="13"/>
  <c r="J46" i="13"/>
  <c r="G46" i="13"/>
  <c r="J43" i="13"/>
  <c r="G43" i="13"/>
  <c r="J42" i="13"/>
  <c r="G42" i="13"/>
  <c r="J41" i="13"/>
  <c r="G41" i="13"/>
  <c r="J40" i="13"/>
  <c r="G40" i="13"/>
  <c r="J39" i="13"/>
  <c r="G39" i="13"/>
  <c r="J38" i="13"/>
  <c r="G38" i="13"/>
  <c r="J31" i="13"/>
  <c r="G31" i="13"/>
  <c r="J28" i="13"/>
  <c r="J27" i="13"/>
  <c r="J26" i="13"/>
  <c r="J25" i="13"/>
  <c r="J24" i="13"/>
  <c r="J23" i="13"/>
  <c r="J20" i="13"/>
  <c r="G20" i="13"/>
  <c r="J19" i="13"/>
  <c r="G19" i="13"/>
  <c r="J18" i="13"/>
  <c r="G18" i="13"/>
  <c r="J15" i="13"/>
  <c r="G15" i="13"/>
  <c r="J14" i="13"/>
  <c r="G14" i="13"/>
  <c r="J13" i="13"/>
  <c r="G13" i="13"/>
  <c r="J12" i="13"/>
  <c r="G12" i="13"/>
  <c r="J11" i="13"/>
  <c r="G11" i="13"/>
  <c r="J10" i="13"/>
  <c r="G10" i="13"/>
  <c r="J104" i="13" l="1"/>
  <c r="G104" i="13"/>
  <c r="G96" i="13"/>
  <c r="J96" i="13"/>
  <c r="G44" i="13"/>
  <c r="J44" i="13"/>
  <c r="J29" i="13"/>
  <c r="J71" i="13"/>
  <c r="J80" i="13"/>
  <c r="J84" i="13"/>
  <c r="J134" i="13"/>
  <c r="G84" i="13"/>
  <c r="G134" i="13"/>
  <c r="G114" i="13"/>
  <c r="J21" i="13"/>
  <c r="G48" i="13"/>
  <c r="J114" i="13"/>
  <c r="G108" i="13"/>
  <c r="J108" i="13"/>
  <c r="G21" i="13"/>
  <c r="J48" i="13"/>
  <c r="G71" i="13"/>
  <c r="G80" i="13"/>
</calcChain>
</file>

<file path=xl/sharedStrings.xml><?xml version="1.0" encoding="utf-8"?>
<sst xmlns="http://schemas.openxmlformats.org/spreadsheetml/2006/main" count="340" uniqueCount="281">
  <si>
    <t>DENOMINACIÓN</t>
  </si>
  <si>
    <t>%
IVA</t>
  </si>
  <si>
    <t>Empresa:</t>
  </si>
  <si>
    <t>NIF:</t>
  </si>
  <si>
    <r>
      <t xml:space="preserve">CUADRO DE OFERTAS ECONÓMICAS   </t>
    </r>
    <r>
      <rPr>
        <b/>
        <i/>
        <sz val="16"/>
        <rFont val="Calibri"/>
        <family val="2"/>
      </rPr>
      <t>(INCLUIR EN EL SOBRE B)</t>
    </r>
  </si>
  <si>
    <t>Precio Unitario Máximo
(IVA excluido)</t>
  </si>
  <si>
    <t xml:space="preserve">EL APODERADO
Fdo.: </t>
  </si>
  <si>
    <t>Importe Total 
Ofertado
(IVA excluido)</t>
  </si>
  <si>
    <t>Precio Unitario
Ofertado
(IVA excluido)</t>
  </si>
  <si>
    <t>Importe 
Máximo Total
(IVA excluido)</t>
  </si>
  <si>
    <t>Nº Lote /
Sublote</t>
  </si>
  <si>
    <t xml:space="preserve">OBJETO: </t>
  </si>
  <si>
    <t>Cantidad</t>
  </si>
  <si>
    <t>4.2</t>
  </si>
  <si>
    <t>4.3</t>
  </si>
  <si>
    <t>5</t>
  </si>
  <si>
    <t>5.1</t>
  </si>
  <si>
    <t>6</t>
  </si>
  <si>
    <t>6.1</t>
  </si>
  <si>
    <t>7</t>
  </si>
  <si>
    <t>7.1</t>
  </si>
  <si>
    <t>8</t>
  </si>
  <si>
    <t>9</t>
  </si>
  <si>
    <t>10</t>
  </si>
  <si>
    <t>1</t>
  </si>
  <si>
    <t>Hebras precortadas sin aguja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</si>
  <si>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</si>
  <si>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</si>
  <si>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</si>
  <si>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</si>
  <si>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</si>
  <si>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</si>
  <si>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</si>
  <si>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</si>
  <si>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</si>
  <si>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</t>
  </si>
  <si>
    <t>Montada en aguja cilíndrica de 1/2 círculo</t>
  </si>
  <si>
    <t>2.1</t>
  </si>
  <si>
    <t>2.2</t>
  </si>
  <si>
    <t>2.3</t>
  </si>
  <si>
    <t>2.4</t>
  </si>
  <si>
    <t>2.5</t>
  </si>
  <si>
    <t>2.6</t>
  </si>
  <si>
    <t>3</t>
  </si>
  <si>
    <t>3.1</t>
  </si>
  <si>
    <t>4</t>
  </si>
  <si>
    <t>Montada en aguja triangular de 3/8 círculo</t>
  </si>
  <si>
    <t>Aguja 19 mm., 45 cm.  Nº 4/0</t>
  </si>
  <si>
    <t>Montada en aguja triangular de 1/2 círculo</t>
  </si>
  <si>
    <t>8.1</t>
  </si>
  <si>
    <t>9.1</t>
  </si>
  <si>
    <t>10.1</t>
  </si>
  <si>
    <t>10.2</t>
  </si>
  <si>
    <t>10.3</t>
  </si>
  <si>
    <t>11</t>
  </si>
  <si>
    <t>11.1</t>
  </si>
  <si>
    <t>11.2</t>
  </si>
  <si>
    <t>11.3</t>
  </si>
  <si>
    <t>12</t>
  </si>
  <si>
    <t>Montada en aguja punta trócar de 1/2 círculo</t>
  </si>
  <si>
    <t>12.1</t>
  </si>
  <si>
    <t>12.2</t>
  </si>
  <si>
    <t>13</t>
  </si>
  <si>
    <t>13.1</t>
  </si>
  <si>
    <t>13.2</t>
  </si>
  <si>
    <t>13.3</t>
  </si>
  <si>
    <t>13.4</t>
  </si>
  <si>
    <t>14</t>
  </si>
  <si>
    <t>14.1</t>
  </si>
  <si>
    <t>14.2</t>
  </si>
  <si>
    <t>14.3</t>
  </si>
  <si>
    <t>14.4</t>
  </si>
  <si>
    <t>14.5</t>
  </si>
  <si>
    <t>14.6</t>
  </si>
  <si>
    <t>15</t>
  </si>
  <si>
    <t>15.1</t>
  </si>
  <si>
    <t>16</t>
  </si>
  <si>
    <t>16.1</t>
  </si>
  <si>
    <t>17</t>
  </si>
  <si>
    <t>17.1</t>
  </si>
  <si>
    <t>18</t>
  </si>
  <si>
    <t>18.1</t>
  </si>
  <si>
    <t>18.2</t>
  </si>
  <si>
    <t>19</t>
  </si>
  <si>
    <t>19.1</t>
  </si>
  <si>
    <t>20</t>
  </si>
  <si>
    <t>20.1</t>
  </si>
  <si>
    <t>21</t>
  </si>
  <si>
    <t>21.1</t>
  </si>
  <si>
    <t>21.2</t>
  </si>
  <si>
    <t>22</t>
  </si>
  <si>
    <t>Montada en doble aguja cilíndrica de 1/2 círculo</t>
  </si>
  <si>
    <t>22.1</t>
  </si>
  <si>
    <t>23</t>
  </si>
  <si>
    <t>24</t>
  </si>
  <si>
    <t>25</t>
  </si>
  <si>
    <t>26</t>
  </si>
  <si>
    <t>27</t>
  </si>
  <si>
    <t>28</t>
  </si>
  <si>
    <t>Suministro de Suturas No Absorbibles con destino a la OSI Araba</t>
  </si>
  <si>
    <t>1.10</t>
  </si>
  <si>
    <t>1.11</t>
  </si>
  <si>
    <t>SUTURAS NO ABSORBIBLES MULTIFILAMENTO DE SEDA</t>
  </si>
  <si>
    <t>10 Hebras de 75 cm.  Nº 3/0</t>
  </si>
  <si>
    <t>10 Hebras de 45 cm.  Nº 3/0</t>
  </si>
  <si>
    <t>10 Hebras de 45 cm.  Nº 2/0</t>
  </si>
  <si>
    <t xml:space="preserve">10 Hebras de 75 cm.  Nº 2/0 </t>
  </si>
  <si>
    <t>10 Hebras de 60 cm.  Nº 0</t>
  </si>
  <si>
    <t xml:space="preserve">  5 Hebras de 45 cm.  Nº 0</t>
  </si>
  <si>
    <t xml:space="preserve">  1 Hebra de 150 cm.  Nº 0 </t>
  </si>
  <si>
    <t>10 Hebras de 60 cm.  Nº 1</t>
  </si>
  <si>
    <t xml:space="preserve">  5 Hebras de 75 cm.  Nº 1 </t>
  </si>
  <si>
    <t xml:space="preserve">  5 Hebras de 45 cm.  Nº 2</t>
  </si>
  <si>
    <t xml:space="preserve">  1 Hebra de 150 cm.  Nº 3</t>
  </si>
  <si>
    <t>Aguja 17 mm., 75 cm. Nº 4/0</t>
  </si>
  <si>
    <t>Aguja 17 mm., 75 cm. Nº 3/0</t>
  </si>
  <si>
    <t>Aguja 26 mm., 75 cm. Nº 3/0</t>
  </si>
  <si>
    <t>Aguja 30 mm., 75 cm. Nº 2/0</t>
  </si>
  <si>
    <t>Aguja 30 mm., 75 cm. Nº 0</t>
  </si>
  <si>
    <t xml:space="preserve">Aguja 30 mm., 75 cm. Nº 1 </t>
  </si>
  <si>
    <t>Aguja 15 mm., 75 cm.  Nº 5/0</t>
  </si>
  <si>
    <t>3.2</t>
  </si>
  <si>
    <t>Aguja 15 mm., 75 cm.  Nº 4/0</t>
  </si>
  <si>
    <t>3.3</t>
  </si>
  <si>
    <t>Aguja 26 mm., 75 cm.  Nº 4/0</t>
  </si>
  <si>
    <t>3.4</t>
  </si>
  <si>
    <t xml:space="preserve">Aguja 15 mm., 75 cm.  Nº 3/0 </t>
  </si>
  <si>
    <t>3.5</t>
  </si>
  <si>
    <t>Aguja 23 mm., 75 cm.  Nº 3/0</t>
  </si>
  <si>
    <t>3.6</t>
  </si>
  <si>
    <t>Aguja 26 mm., 75 cm.  Nº 2/0</t>
  </si>
  <si>
    <t>3.7</t>
  </si>
  <si>
    <t xml:space="preserve">Aguja 26 mm., 75 cm.  Nº 0 </t>
  </si>
  <si>
    <t>3.8</t>
  </si>
  <si>
    <t>Aguja 30 mm., 75 cm.  Nº 1</t>
  </si>
  <si>
    <t>3.9</t>
  </si>
  <si>
    <t>Aguja 37 mm., 75 cm.  Nº 2</t>
  </si>
  <si>
    <t>3.10</t>
  </si>
  <si>
    <t>Aguja 24 mm. punta taper, 90 cm.  Nº 1</t>
  </si>
  <si>
    <t>Montada en aguja triangular recta</t>
  </si>
  <si>
    <t>Aguja 60 mm., 100 cm.  Nº 2/0</t>
  </si>
  <si>
    <t>Aguja 60 mm., 75 cm.  Nº 0</t>
  </si>
  <si>
    <t>Montada en aguja tipo espátula</t>
  </si>
  <si>
    <t>Aguja 8 mm., ESPÁTULA  Nº 6/0</t>
  </si>
  <si>
    <t xml:space="preserve">Montada en aguja triangular de 3/8 círculo </t>
  </si>
  <si>
    <t>Aguja 12 mm., 45 cm.  Nº 6/0</t>
  </si>
  <si>
    <t>6.2</t>
  </si>
  <si>
    <t>Aguja 12 mm., 75 cm.  Nº 5/0</t>
  </si>
  <si>
    <t>6.3</t>
  </si>
  <si>
    <t>Aguja 12 mm., 45 cm.  Nº 4/0</t>
  </si>
  <si>
    <t>6.4</t>
  </si>
  <si>
    <t>Aguja 16 mm., 75 cm.  Nº 4/0</t>
  </si>
  <si>
    <t>6.5</t>
  </si>
  <si>
    <t>Aguja 19 mm., 75 cm.  Nº 4/0</t>
  </si>
  <si>
    <t>6.6</t>
  </si>
  <si>
    <t>Aguja 19 mm., 75 cm.  Nº 3/0</t>
  </si>
  <si>
    <t>6.7</t>
  </si>
  <si>
    <t>Aguja 24 mm., 75 cm.  Nº 3/0</t>
  </si>
  <si>
    <t>6.8</t>
  </si>
  <si>
    <t>Aguja 24 mm., 75 cm.  Nº 2/0</t>
  </si>
  <si>
    <t>6.9</t>
  </si>
  <si>
    <t>Aguja 30 mm., 75 cm.  Nº 0</t>
  </si>
  <si>
    <t>6.10</t>
  </si>
  <si>
    <t>Aguja 48 mm., 75 cm.  Nº 1</t>
  </si>
  <si>
    <t>SUTURAS NO ABSORBIBLES MONOFILAMENTO DE POLIAMIDA/NYLON</t>
  </si>
  <si>
    <t xml:space="preserve">Aguja 50 mm., 100 cm.  Nº 1 </t>
  </si>
  <si>
    <t>7.2</t>
  </si>
  <si>
    <t>Aguja 48 mm., 75 cm.  Nº 2</t>
  </si>
  <si>
    <t>Aguja 16 mm., 75 cm.  Nº 5/0</t>
  </si>
  <si>
    <t>8.2</t>
  </si>
  <si>
    <t xml:space="preserve">Aguja 16 mm., 75 cm.  Nº 4/0 </t>
  </si>
  <si>
    <t>8.3</t>
  </si>
  <si>
    <t>8.4</t>
  </si>
  <si>
    <t>Aguja 36 mm., 90 cm.  Nº 3/0</t>
  </si>
  <si>
    <t>8.5</t>
  </si>
  <si>
    <t>8.6</t>
  </si>
  <si>
    <t>Aguja 45 mm., 100 cm.  Nº 2</t>
  </si>
  <si>
    <t>8.7</t>
  </si>
  <si>
    <t>Aguja 90 mm., 100 cm.  Nº 2</t>
  </si>
  <si>
    <t>Aguja 60 mm., 75 cm.  Nº 3/0</t>
  </si>
  <si>
    <t>9.2</t>
  </si>
  <si>
    <t>Aguja 60 mm., 75 cm.  Nº 2/0</t>
  </si>
  <si>
    <t>SUTURAS NO ABSORBIBLES MONOFILAMENTO  DE POLIPROPILENO</t>
  </si>
  <si>
    <t>Aguja 16 mm., 45 cm.  Nº 6/0</t>
  </si>
  <si>
    <t>Aguja 13 mm., 45 cm.  Nº 6/0</t>
  </si>
  <si>
    <t>Aguja 15 mm., 45 cm.  Nº 5/0</t>
  </si>
  <si>
    <t>10.4</t>
  </si>
  <si>
    <t>10.5</t>
  </si>
  <si>
    <t>Aguja 15 mm., 45 cm.  Nº 4/0</t>
  </si>
  <si>
    <t>10.6</t>
  </si>
  <si>
    <t>10.7</t>
  </si>
  <si>
    <t>10.8</t>
  </si>
  <si>
    <t>Aguja 16 mm., 75 cm.  Nº 3/0</t>
  </si>
  <si>
    <t>10.9</t>
  </si>
  <si>
    <t>Aguja 25 mm., 45 cm.  Nº 3/0</t>
  </si>
  <si>
    <t>Aguja 27 mm., 75 cm.  Nº 2/0</t>
  </si>
  <si>
    <t xml:space="preserve">Aguja 40 mm. Gruesa, 100 cm. Nº 0 </t>
  </si>
  <si>
    <t>Aguja 40 mm., 100 cm.  Nº 1</t>
  </si>
  <si>
    <t xml:space="preserve">Montada  en aguja punta trócar de 1/2 círculo </t>
  </si>
  <si>
    <t>Aguja 37 mm., 75 cm.   Nº 0</t>
  </si>
  <si>
    <t>Aguja 37 mm., 75 cm.   Nº 1</t>
  </si>
  <si>
    <t>Montada en doble aguja cilíndrica de 3/8 de círculo</t>
  </si>
  <si>
    <t>Aguja 9 mm.,  60 cm.  Nº 7/0</t>
  </si>
  <si>
    <t>Aguja 9 mm.,  60 cm.  Nº 6/0</t>
  </si>
  <si>
    <t>Aguja 13 mm., 60 cm.  Nº 6/0</t>
  </si>
  <si>
    <t>Aguja 13 mm., 60 cm.  Nº 5/0</t>
  </si>
  <si>
    <t xml:space="preserve">Aguja 17 mm., 90 cm.  Nº 5/0   </t>
  </si>
  <si>
    <t xml:space="preserve">Aguja 17 mm., 90 cm.  Nº 4/0   </t>
  </si>
  <si>
    <t>Aguja 25 mm., 90 cm.  Nº 4/0</t>
  </si>
  <si>
    <t>Aguja 25 mm., 90 cm.  Nº 3/0</t>
  </si>
  <si>
    <t>Aguja 37 mm., 90 cm.  Nº 2/0</t>
  </si>
  <si>
    <t xml:space="preserve">Montada en doble aguja trócar o tapercut de 1/2 círculo </t>
  </si>
  <si>
    <t>2 Agujas  25 mm., 90 cm.  Nº 2/0</t>
  </si>
  <si>
    <t>SUTURAS NO ABSORBIBLES MONOFILAMENTO DE P.T.F.E.</t>
  </si>
  <si>
    <t>Montada en doble aguja de 3/8 círculo (PTFE)</t>
  </si>
  <si>
    <t>Aguja cilíndrica 17 mm., 90 cm.   Nº 5/0</t>
  </si>
  <si>
    <t>16.2</t>
  </si>
  <si>
    <t>Aguja punta roma 13 mm., 90 cm.   Nº 4/0</t>
  </si>
  <si>
    <t>16.3</t>
  </si>
  <si>
    <t>Aguja triangular 13 mm., 75 cm.   Nº 5/0</t>
  </si>
  <si>
    <t>SUTURAS NO ABSORBIBLES MULTIFILAMENTO DE POLIÉSTER Y DERIVADOS</t>
  </si>
  <si>
    <t xml:space="preserve">Montada en aguja de anzuelo ó en "J" </t>
  </si>
  <si>
    <t xml:space="preserve">Aguja 30 mm., 75 cm.   Nº 1   </t>
  </si>
  <si>
    <t xml:space="preserve">Aguja 45 mm.,  4x75 cm.   Nº 2   </t>
  </si>
  <si>
    <t xml:space="preserve">Aguja 55 mm.,  4x75 cm.   Nº 5   </t>
  </si>
  <si>
    <t>Montada en doble aguja punta taper de 1/2 círculo</t>
  </si>
  <si>
    <t>Aguja 26 mm., 90 cm.  Nº 2/0</t>
  </si>
  <si>
    <t>Montada en doble aguja triangular de 3/8 círculo con loop</t>
  </si>
  <si>
    <t>Aguja 40 mm., Nº 5 color verde</t>
  </si>
  <si>
    <t>Aguja 40 mm., Nº 5 color blanco</t>
  </si>
  <si>
    <t>SUTURA NO ABSORBIBLE AUTORRETENTIVA</t>
  </si>
  <si>
    <t>Aguja 26 mm., 24 cm.  Nº 3/0</t>
  </si>
  <si>
    <t>SUTURAS NO ABSORBIBLES PARA OFTALMOLOGÍA</t>
  </si>
  <si>
    <t>Suturas de Poliamida/Nylon con doble aguja, punta espátula 3/8 círculo</t>
  </si>
  <si>
    <t>Aguja 6 mm., 30 cm.  Nº 10/0</t>
  </si>
  <si>
    <t>Aguja 6,2 mm., 45 cm.  Nº 9/0</t>
  </si>
  <si>
    <t>Aguja 6,1 mm., 45 cm.  Nº 5/0</t>
  </si>
  <si>
    <t>Suturas de Poliamida/Nylon con aguja punta espátula 3/8 círculo</t>
  </si>
  <si>
    <t>Aguja 3,5 mm., 13 cm.  Nº 9/0</t>
  </si>
  <si>
    <t>Aguja 4 mm., 13 cm.  Nº 8/0</t>
  </si>
  <si>
    <t>Sutura de Polipropileno con doble aguja, punta espátula recta</t>
  </si>
  <si>
    <t>29</t>
  </si>
  <si>
    <t>Aguja 16 mm., 20 cm.  Nº 10/0</t>
  </si>
  <si>
    <t>Sutura de Polipropileno con doble aguja recta y 1/2 círculo</t>
  </si>
  <si>
    <t>30</t>
  </si>
  <si>
    <r>
      <t>Aguja recta 16 mm y aguja de 1/2 círculo 4 mm., 3</t>
    </r>
    <r>
      <rPr>
        <sz val="8"/>
        <color theme="1"/>
        <rFont val="Calibri"/>
        <family val="2"/>
        <scheme val="minor"/>
      </rPr>
      <t>0 cm.  Nº 10/0</t>
    </r>
  </si>
  <si>
    <t>Sutura de Poliéster con doble aguja, punta espátula 1/4 círculo</t>
  </si>
  <si>
    <t>31</t>
  </si>
  <si>
    <t>Aguja 8 mm., 45 cm.  Nº 5/0</t>
  </si>
  <si>
    <t>Sutura de Poliéster con aguja cilíndrica o espatulada de 1/2 círculo</t>
  </si>
  <si>
    <t>32</t>
  </si>
  <si>
    <t>Aguja 17-20 mm., 75-90 cm.  Nº 5/0</t>
  </si>
  <si>
    <t>SUTURAS NO ABSORBILBES DE ACERO</t>
  </si>
  <si>
    <t>33</t>
  </si>
  <si>
    <t>Sutura de Acero Inoxidable</t>
  </si>
  <si>
    <t>33.1</t>
  </si>
  <si>
    <t>2 Hebra, 150 cm.  Nº 2/0</t>
  </si>
  <si>
    <t>33.2</t>
  </si>
  <si>
    <t>1 Hebra, 150 cm.  Nº 1</t>
  </si>
  <si>
    <t>OTRAS SUTURAS</t>
  </si>
  <si>
    <t>34</t>
  </si>
  <si>
    <t>Dispositivos para cierre de pared abdominal compleja</t>
  </si>
  <si>
    <t>34.1</t>
  </si>
  <si>
    <t>Hebras elásticas múltiples con o sin 
introductor y con sistema de fijación a pared</t>
  </si>
  <si>
    <t>Cintas de Retracción (Marcadores de Vasos)</t>
  </si>
  <si>
    <t>35</t>
  </si>
  <si>
    <t>Cintas de silicona (2 cintas de 45 cm. por envase)</t>
  </si>
  <si>
    <t>35.1</t>
  </si>
  <si>
    <t>CINTA AZUL MAXI</t>
  </si>
  <si>
    <t>35.2</t>
  </si>
  <si>
    <t>CINTA AZUL MINI</t>
  </si>
  <si>
    <t>35.3</t>
  </si>
  <si>
    <t>CINTA BLANCA MAXI</t>
  </si>
  <si>
    <t>35.4</t>
  </si>
  <si>
    <t>CINTA ROJA MAXI</t>
  </si>
  <si>
    <t>35.5</t>
  </si>
  <si>
    <t>CINTA AMARILLA MAXI</t>
  </si>
  <si>
    <r>
      <t xml:space="preserve">EXPEDIENTE </t>
    </r>
    <r>
      <rPr>
        <b/>
        <sz val="11"/>
        <rFont val="Calibri"/>
        <family val="2"/>
      </rPr>
      <t>2022/01678</t>
    </r>
  </si>
  <si>
    <t>Montada en aguja cilíndrica de 1/2 círculo con loop</t>
  </si>
  <si>
    <t>Sutura de Poliamida/Nylon con aguja de 3/8 punta triangular invertida</t>
  </si>
  <si>
    <t>Aguja 13 mm., 45 cm., Nº 6/0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</si>
</sst>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P_t_s_-;\-* #,##0\ _P_t_s_-;_-* &quot;-&quot;\ _P_t_s_-;_-@_-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_-* #,##0.00\ _P_t_s_-;\-* #,##0.00\ _P_t_s_-;_-* &quot;-&quot;\ _P_t_s_-;_-@_-"/>
    <numFmt numFmtId="169" formatCode="#,##0.00\ \€"/>
    <numFmt numFmtId="170" formatCode="#,##0.00\ &quot;€&quot;"/>
    <numFmt numFmtId="171" formatCode="_-* #,##0.00\ [$€]_-;\-* #,##0.00\ [$€]_-;_-* &quot;-&quot;??\ [$€]_-;_-@_-"/>
    <numFmt numFmtId="172" formatCode="_-* #,##0\ _P_t_s_-;\-* #,##0\ _P_t_s_-;_-* &quot;-&quot;??\ _P_t_s_-;_-@_-"/>
  </numFmts>
  <fonts count="24" x14ac:knownFonts="1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i/>
      <sz val="16"/>
      <name val="Calibri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9"/>
      <color indexed="17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rgb="FF008000"/>
      <name val="Calibri"/>
      <family val="2"/>
      <scheme val="minor"/>
    </font>
    <font>
      <b/>
      <sz val="9"/>
      <color indexed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89">
    <xf numFmtId="0" fontId="0" fillId="0" borderId="0"/>
    <xf numFmtId="17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9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17" fillId="2" borderId="0" applyNumberFormat="0" applyBorder="0" applyAlignment="0" applyProtection="0"/>
  </cellStyleXfs>
  <cellXfs count="98">
    <xf numFmtId="0" fontId="0" fillId="0" borderId="0" xfId="0"/>
    <xf numFmtId="0" fontId="2" fillId="0" borderId="0" xfId="0" applyFont="1"/>
    <xf numFmtId="168" fontId="1" fillId="0" borderId="0" xfId="3" applyNumberFormat="1" applyAlignment="1">
      <alignment horizontal="center"/>
    </xf>
    <xf numFmtId="168" fontId="1" fillId="0" borderId="0" xfId="3" applyNumberFormat="1"/>
    <xf numFmtId="0" fontId="3" fillId="0" borderId="0" xfId="0" applyFont="1"/>
    <xf numFmtId="0" fontId="7" fillId="0" borderId="0" xfId="0" applyFont="1"/>
    <xf numFmtId="0" fontId="10" fillId="0" borderId="0" xfId="0" applyFont="1"/>
    <xf numFmtId="168" fontId="10" fillId="0" borderId="0" xfId="3" applyNumberFormat="1" applyFont="1" applyAlignment="1">
      <alignment horizontal="center"/>
    </xf>
    <xf numFmtId="168" fontId="10" fillId="0" borderId="0" xfId="3" applyNumberFormat="1" applyFont="1"/>
    <xf numFmtId="0" fontId="9" fillId="0" borderId="0" xfId="0" applyFont="1"/>
    <xf numFmtId="0" fontId="9" fillId="0" borderId="4" xfId="0" applyFont="1" applyBorder="1" applyAlignment="1">
      <alignment horizontal="right"/>
    </xf>
    <xf numFmtId="0" fontId="10" fillId="0" borderId="0" xfId="0" applyFont="1" applyBorder="1"/>
    <xf numFmtId="168" fontId="10" fillId="0" borderId="0" xfId="3" applyNumberFormat="1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7" fillId="0" borderId="0" xfId="0" applyFont="1" applyBorder="1"/>
    <xf numFmtId="0" fontId="10" fillId="0" borderId="3" xfId="0" applyFont="1" applyBorder="1" applyAlignment="1">
      <alignment horizontal="left"/>
    </xf>
    <xf numFmtId="0" fontId="6" fillId="0" borderId="0" xfId="0" applyFont="1"/>
    <xf numFmtId="0" fontId="13" fillId="0" borderId="0" xfId="0" applyFont="1"/>
    <xf numFmtId="0" fontId="21" fillId="0" borderId="8" xfId="0" applyFont="1" applyBorder="1" applyAlignment="1">
      <alignment horizontal="right"/>
    </xf>
    <xf numFmtId="165" fontId="13" fillId="0" borderId="7" xfId="3" applyFont="1" applyFill="1" applyBorder="1" applyAlignment="1"/>
    <xf numFmtId="169" fontId="13" fillId="0" borderId="8" xfId="3" applyNumberFormat="1" applyFont="1" applyBorder="1" applyAlignment="1"/>
    <xf numFmtId="165" fontId="13" fillId="0" borderId="10" xfId="3" applyFont="1" applyFill="1" applyBorder="1" applyAlignment="1"/>
    <xf numFmtId="165" fontId="13" fillId="0" borderId="11" xfId="3" applyFont="1" applyFill="1" applyBorder="1" applyAlignment="1"/>
    <xf numFmtId="165" fontId="13" fillId="0" borderId="8" xfId="3" applyFont="1" applyFill="1" applyBorder="1" applyAlignment="1"/>
    <xf numFmtId="169" fontId="13" fillId="0" borderId="10" xfId="3" applyNumberFormat="1" applyFont="1" applyBorder="1" applyAlignment="1"/>
    <xf numFmtId="169" fontId="13" fillId="0" borderId="11" xfId="3" applyNumberFormat="1" applyFont="1" applyBorder="1" applyAlignment="1"/>
    <xf numFmtId="44" fontId="13" fillId="0" borderId="11" xfId="87" applyFont="1" applyFill="1" applyBorder="1" applyAlignment="1">
      <alignment horizontal="center"/>
    </xf>
    <xf numFmtId="44" fontId="13" fillId="0" borderId="8" xfId="87" applyFont="1" applyFill="1" applyBorder="1" applyAlignment="1">
      <alignment horizontal="center"/>
    </xf>
    <xf numFmtId="44" fontId="13" fillId="0" borderId="10" xfId="87" applyFont="1" applyFill="1" applyBorder="1" applyAlignment="1">
      <alignment horizontal="center"/>
    </xf>
    <xf numFmtId="0" fontId="18" fillId="2" borderId="3" xfId="88" applyFont="1" applyBorder="1" applyAlignment="1">
      <alignment horizontal="center" vertical="center" wrapText="1"/>
    </xf>
    <xf numFmtId="0" fontId="18" fillId="2" borderId="3" xfId="88" applyFont="1" applyBorder="1" applyAlignment="1">
      <alignment horizontal="center" vertical="center"/>
    </xf>
    <xf numFmtId="49" fontId="20" fillId="0" borderId="0" xfId="0" applyNumberFormat="1" applyFont="1" applyBorder="1" applyAlignment="1">
      <alignment horizontal="center" vertical="center"/>
    </xf>
    <xf numFmtId="172" fontId="15" fillId="0" borderId="0" xfId="2" applyNumberFormat="1" applyFont="1" applyBorder="1" applyAlignment="1">
      <alignment horizontal="center"/>
    </xf>
    <xf numFmtId="170" fontId="15" fillId="0" borderId="0" xfId="0" applyNumberFormat="1" applyFont="1" applyBorder="1" applyAlignment="1">
      <alignment horizontal="right"/>
    </xf>
    <xf numFmtId="169" fontId="6" fillId="0" borderId="0" xfId="3" applyNumberFormat="1" applyFont="1" applyBorder="1" applyAlignment="1"/>
    <xf numFmtId="169" fontId="22" fillId="0" borderId="0" xfId="3" applyNumberFormat="1" applyFont="1" applyBorder="1" applyAlignment="1"/>
    <xf numFmtId="9" fontId="6" fillId="0" borderId="0" xfId="86" applyFont="1" applyBorder="1" applyAlignment="1">
      <alignment horizontal="center"/>
    </xf>
    <xf numFmtId="0" fontId="21" fillId="0" borderId="0" xfId="0" applyFont="1" applyBorder="1" applyAlignment="1">
      <alignment horizontal="left" indent="1"/>
    </xf>
    <xf numFmtId="165" fontId="13" fillId="0" borderId="0" xfId="3" applyFont="1" applyFill="1" applyBorder="1" applyAlignment="1"/>
    <xf numFmtId="44" fontId="13" fillId="0" borderId="0" xfId="87" applyFont="1" applyFill="1" applyBorder="1" applyAlignment="1">
      <alignment horizontal="center"/>
    </xf>
    <xf numFmtId="169" fontId="13" fillId="0" borderId="0" xfId="3" applyNumberFormat="1" applyFont="1" applyBorder="1" applyAlignment="1"/>
    <xf numFmtId="169" fontId="13" fillId="0" borderId="9" xfId="3" applyNumberFormat="1" applyFont="1" applyBorder="1" applyAlignment="1"/>
    <xf numFmtId="44" fontId="13" fillId="0" borderId="7" xfId="87" applyFont="1" applyFill="1" applyBorder="1" applyAlignment="1">
      <alignment horizontal="center"/>
    </xf>
    <xf numFmtId="169" fontId="13" fillId="0" borderId="7" xfId="3" applyNumberFormat="1" applyFont="1" applyBorder="1" applyAlignment="1"/>
    <xf numFmtId="9" fontId="13" fillId="0" borderId="7" xfId="86" applyFont="1" applyBorder="1" applyAlignment="1">
      <alignment horizontal="center"/>
    </xf>
    <xf numFmtId="0" fontId="14" fillId="0" borderId="0" xfId="0" applyFont="1" applyBorder="1" applyAlignment="1">
      <alignment horizontal="right"/>
    </xf>
    <xf numFmtId="0" fontId="14" fillId="0" borderId="0" xfId="0" applyFont="1" applyBorder="1" applyAlignment="1">
      <alignment horizontal="left" indent="2"/>
    </xf>
    <xf numFmtId="169" fontId="6" fillId="0" borderId="0" xfId="3" applyNumberFormat="1" applyFont="1" applyBorder="1"/>
    <xf numFmtId="0" fontId="13" fillId="0" borderId="0" xfId="0" applyFont="1" applyBorder="1"/>
    <xf numFmtId="169" fontId="6" fillId="0" borderId="12" xfId="3" applyNumberFormat="1" applyFont="1" applyBorder="1" applyAlignment="1"/>
    <xf numFmtId="169" fontId="22" fillId="0" borderId="1" xfId="3" applyNumberFormat="1" applyFont="1" applyBorder="1" applyAlignment="1"/>
    <xf numFmtId="0" fontId="0" fillId="0" borderId="12" xfId="0" applyBorder="1"/>
    <xf numFmtId="169" fontId="22" fillId="0" borderId="12" xfId="3" applyNumberFormat="1" applyFont="1" applyBorder="1" applyAlignment="1"/>
    <xf numFmtId="9" fontId="6" fillId="0" borderId="12" xfId="86" applyFont="1" applyBorder="1" applyAlignment="1">
      <alignment horizontal="center"/>
    </xf>
    <xf numFmtId="0" fontId="21" fillId="0" borderId="0" xfId="0" applyFont="1" applyBorder="1" applyAlignment="1">
      <alignment horizontal="right"/>
    </xf>
    <xf numFmtId="9" fontId="13" fillId="0" borderId="0" xfId="86" applyFont="1" applyBorder="1" applyAlignment="1">
      <alignment horizontal="center"/>
    </xf>
    <xf numFmtId="169" fontId="22" fillId="0" borderId="9" xfId="3" applyNumberFormat="1" applyFont="1" applyBorder="1" applyAlignment="1"/>
    <xf numFmtId="0" fontId="21" fillId="0" borderId="10" xfId="0" applyFont="1" applyBorder="1" applyAlignment="1">
      <alignment horizontal="right"/>
    </xf>
    <xf numFmtId="9" fontId="13" fillId="0" borderId="10" xfId="86" applyFont="1" applyBorder="1" applyAlignment="1">
      <alignment horizontal="center"/>
    </xf>
    <xf numFmtId="9" fontId="13" fillId="0" borderId="11" xfId="86" applyFont="1" applyBorder="1" applyAlignment="1">
      <alignment horizontal="center"/>
    </xf>
    <xf numFmtId="9" fontId="13" fillId="0" borderId="8" xfId="86" applyFont="1" applyBorder="1" applyAlignment="1">
      <alignment horizontal="center"/>
    </xf>
    <xf numFmtId="0" fontId="0" fillId="0" borderId="0" xfId="0" applyBorder="1"/>
    <xf numFmtId="169" fontId="22" fillId="0" borderId="7" xfId="3" applyNumberFormat="1" applyFont="1" applyBorder="1" applyAlignment="1"/>
    <xf numFmtId="169" fontId="22" fillId="0" borderId="10" xfId="3" applyNumberFormat="1" applyFont="1" applyBorder="1" applyAlignment="1"/>
    <xf numFmtId="169" fontId="22" fillId="0" borderId="13" xfId="3" applyNumberFormat="1" applyFont="1" applyBorder="1" applyAlignment="1"/>
    <xf numFmtId="44" fontId="13" fillId="0" borderId="8" xfId="87" applyFont="1" applyFill="1" applyBorder="1" applyAlignment="1">
      <alignment horizontal="right"/>
    </xf>
    <xf numFmtId="0" fontId="19" fillId="0" borderId="0" xfId="0" applyFont="1" applyBorder="1" applyAlignment="1">
      <alignment vertical="center"/>
    </xf>
    <xf numFmtId="169" fontId="11" fillId="0" borderId="12" xfId="3" applyNumberFormat="1" applyFont="1" applyBorder="1" applyAlignment="1"/>
    <xf numFmtId="169" fontId="11" fillId="0" borderId="0" xfId="3" applyNumberFormat="1" applyFont="1" applyBorder="1" applyAlignment="1"/>
    <xf numFmtId="0" fontId="21" fillId="0" borderId="14" xfId="0" applyFont="1" applyBorder="1" applyAlignment="1">
      <alignment horizontal="left" indent="1"/>
    </xf>
    <xf numFmtId="0" fontId="21" fillId="0" borderId="15" xfId="0" applyFont="1" applyBorder="1" applyAlignment="1">
      <alignment horizontal="left" indent="1"/>
    </xf>
    <xf numFmtId="0" fontId="10" fillId="0" borderId="2" xfId="0" applyFont="1" applyBorder="1" applyAlignment="1">
      <alignment vertical="center"/>
    </xf>
    <xf numFmtId="0" fontId="9" fillId="0" borderId="5" xfId="0" applyFont="1" applyBorder="1" applyAlignment="1"/>
    <xf numFmtId="0" fontId="19" fillId="0" borderId="0" xfId="0" applyFont="1" applyBorder="1" applyAlignment="1">
      <alignment horizontal="left" vertical="center" indent="1"/>
    </xf>
    <xf numFmtId="0" fontId="20" fillId="0" borderId="0" xfId="0" applyFont="1" applyBorder="1" applyAlignment="1">
      <alignment horizontal="left" vertical="center"/>
    </xf>
    <xf numFmtId="0" fontId="21" fillId="0" borderId="16" xfId="0" applyFont="1" applyBorder="1" applyAlignment="1">
      <alignment horizontal="left" indent="1"/>
    </xf>
    <xf numFmtId="0" fontId="21" fillId="0" borderId="17" xfId="0" applyFont="1" applyBorder="1" applyAlignment="1">
      <alignment horizontal="right"/>
    </xf>
    <xf numFmtId="0" fontId="21" fillId="0" borderId="1" xfId="0" applyFont="1" applyBorder="1" applyAlignment="1">
      <alignment horizontal="right"/>
    </xf>
    <xf numFmtId="0" fontId="21" fillId="0" borderId="5" xfId="0" applyFont="1" applyBorder="1" applyAlignment="1">
      <alignment horizontal="left" indent="1"/>
    </xf>
    <xf numFmtId="49" fontId="20" fillId="0" borderId="12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1" fillId="0" borderId="1" xfId="0" applyFont="1" applyBorder="1" applyAlignment="1">
      <alignment horizontal="center"/>
    </xf>
    <xf numFmtId="0" fontId="21" fillId="0" borderId="1" xfId="0" applyFont="1" applyBorder="1" applyAlignment="1">
      <alignment horizontal="left"/>
    </xf>
    <xf numFmtId="165" fontId="13" fillId="0" borderId="1" xfId="3" applyFont="1" applyFill="1" applyBorder="1" applyAlignment="1"/>
    <xf numFmtId="44" fontId="13" fillId="0" borderId="1" xfId="87" applyFont="1" applyFill="1" applyBorder="1" applyAlignment="1">
      <alignment horizontal="center"/>
    </xf>
    <xf numFmtId="49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" fillId="0" borderId="0" xfId="0" applyFont="1" applyBorder="1"/>
    <xf numFmtId="9" fontId="13" fillId="0" borderId="1" xfId="86" applyFont="1" applyBorder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49" fontId="23" fillId="0" borderId="0" xfId="0" applyNumberFormat="1" applyFont="1" applyBorder="1" applyAlignment="1">
      <alignment horizontal="left"/>
    </xf>
    <xf numFmtId="169" fontId="13" fillId="0" borderId="1" xfId="3" applyNumberFormat="1" applyFont="1" applyBorder="1" applyAlignment="1"/>
    <xf numFmtId="0" fontId="8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44" fontId="13" fillId="0" borderId="1" xfId="87" applyFont="1" applyFill="1" applyBorder="1" applyAlignment="1">
      <alignment horizontal="right"/>
    </xf>
  </cellXfs>
  <cellStyles count="89">
    <cellStyle name="Énfasis1" xfId="88" builtinId="29"/>
    <cellStyle name="Euro" xfId="1"/>
    <cellStyle name="Millares" xfId="2" builtinId="3"/>
    <cellStyle name="Millares [0]" xfId="3" builtinId="6"/>
    <cellStyle name="Millares 10" xfId="4"/>
    <cellStyle name="Millares 11" xfId="5"/>
    <cellStyle name="Millares 12" xfId="6"/>
    <cellStyle name="Millares 13" xfId="7"/>
    <cellStyle name="Millares 14" xfId="8"/>
    <cellStyle name="Millares 15" xfId="9"/>
    <cellStyle name="Millares 16" xfId="10"/>
    <cellStyle name="Millares 17" xfId="11"/>
    <cellStyle name="Millares 18" xfId="12"/>
    <cellStyle name="Millares 19" xfId="13"/>
    <cellStyle name="Millares 2" xfId="14"/>
    <cellStyle name="Millares 2 2" xfId="15"/>
    <cellStyle name="Millares 2 3" xfId="16"/>
    <cellStyle name="Millares 20" xfId="17"/>
    <cellStyle name="Millares 21" xfId="18"/>
    <cellStyle name="Millares 22" xfId="19"/>
    <cellStyle name="Millares 23" xfId="20"/>
    <cellStyle name="Millares 24" xfId="21"/>
    <cellStyle name="Millares 25" xfId="22"/>
    <cellStyle name="Millares 26" xfId="23"/>
    <cellStyle name="Millares 27" xfId="24"/>
    <cellStyle name="Millares 28" xfId="25"/>
    <cellStyle name="Millares 29" xfId="26"/>
    <cellStyle name="Millares 3" xfId="27"/>
    <cellStyle name="Millares 3 2" xfId="28"/>
    <cellStyle name="Millares 30" xfId="29"/>
    <cellStyle name="Millares 31" xfId="30"/>
    <cellStyle name="Millares 32" xfId="31"/>
    <cellStyle name="Millares 33" xfId="32"/>
    <cellStyle name="Millares 34" xfId="33"/>
    <cellStyle name="Millares 35" xfId="34"/>
    <cellStyle name="Millares 36" xfId="35"/>
    <cellStyle name="Millares 37" xfId="36"/>
    <cellStyle name="Millares 38" xfId="37"/>
    <cellStyle name="Millares 39" xfId="38"/>
    <cellStyle name="Millares 4" xfId="39"/>
    <cellStyle name="Millares 4 2" xfId="40"/>
    <cellStyle name="Millares 40" xfId="41"/>
    <cellStyle name="Millares 41" xfId="42"/>
    <cellStyle name="Millares 42" xfId="43"/>
    <cellStyle name="Millares 43" xfId="44"/>
    <cellStyle name="Millares 44" xfId="45"/>
    <cellStyle name="Millares 45" xfId="46"/>
    <cellStyle name="Millares 46" xfId="47"/>
    <cellStyle name="Millares 47" xfId="48"/>
    <cellStyle name="Millares 48" xfId="49"/>
    <cellStyle name="Millares 49" xfId="50"/>
    <cellStyle name="Millares 5" xfId="51"/>
    <cellStyle name="Millares 5 2" xfId="52"/>
    <cellStyle name="Millares 50" xfId="53"/>
    <cellStyle name="Millares 51" xfId="54"/>
    <cellStyle name="Millares 52" xfId="55"/>
    <cellStyle name="Millares 53" xfId="56"/>
    <cellStyle name="Millares 54" xfId="57"/>
    <cellStyle name="Millares 55" xfId="58"/>
    <cellStyle name="Millares 56" xfId="59"/>
    <cellStyle name="Millares 57" xfId="60"/>
    <cellStyle name="Millares 58" xfId="61"/>
    <cellStyle name="Millares 59" xfId="62"/>
    <cellStyle name="Millares 6" xfId="63"/>
    <cellStyle name="Millares 6 2" xfId="64"/>
    <cellStyle name="Millares 60" xfId="65"/>
    <cellStyle name="Millares 61" xfId="66"/>
    <cellStyle name="Millares 62" xfId="67"/>
    <cellStyle name="Millares 63" xfId="68"/>
    <cellStyle name="Millares 64" xfId="69"/>
    <cellStyle name="Millares 65" xfId="70"/>
    <cellStyle name="Millares 7" xfId="71"/>
    <cellStyle name="Millares 7 2" xfId="72"/>
    <cellStyle name="Millares 8" xfId="73"/>
    <cellStyle name="Millares 9" xfId="74"/>
    <cellStyle name="Moneda" xfId="87" builtinId="4"/>
    <cellStyle name="Moneda 2" xfId="75"/>
    <cellStyle name="Moneda 3" xfId="76"/>
    <cellStyle name="Moneda 4" xfId="77"/>
    <cellStyle name="Normal" xfId="0" builtinId="0"/>
    <cellStyle name="Normal 2" xfId="78"/>
    <cellStyle name="Normal 3" xfId="79"/>
    <cellStyle name="Normal 3 2" xfId="80"/>
    <cellStyle name="Normal 4" xfId="81"/>
    <cellStyle name="Normal 4 2" xfId="82"/>
    <cellStyle name="Normal 4 3" xfId="83"/>
    <cellStyle name="Normal 5" xfId="84"/>
    <cellStyle name="Normal 6" xfId="85"/>
    <cellStyle name="Porcentaje" xfId="86" builtinId="5"/>
  </cellStyles>
  <dxfs count="0"/>
  <tableStyles count="0" defaultTableStyle="TableStyleMedium2" defaultPivotStyle="PivotStyleLight16"/>
  <colors>
    <mruColors>
      <color rgb="FF008000"/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5"/>
  <sheetViews>
    <sheetView tabSelected="1" zoomScaleNormal="100" workbookViewId="0"/>
  </sheetViews>
  <sheetFormatPr baseColWidth="10" defaultRowHeight="12.75" x14ac:dyDescent="0.2"/>
  <cols>
    <col min="1" max="1" width="0.5703125" customWidth="1"/>
    <col min="2" max="2" width="8.28515625" customWidth="1"/>
    <col min="3" max="3" width="66.140625" customWidth="1"/>
    <col min="4" max="4" width="9.5703125" style="4" bestFit="1" customWidth="1"/>
    <col min="5" max="5" width="12.7109375" style="2" customWidth="1"/>
    <col min="6" max="6" width="11.42578125" style="2" hidden="1" customWidth="1"/>
    <col min="7" max="7" width="13.7109375" style="3" customWidth="1"/>
    <col min="8" max="8" width="1.140625" style="3" customWidth="1"/>
    <col min="9" max="9" width="12.7109375" style="2" customWidth="1"/>
    <col min="10" max="10" width="13.7109375" style="2" customWidth="1"/>
    <col min="11" max="11" width="6.42578125" style="2" customWidth="1"/>
  </cols>
  <sheetData>
    <row r="1" spans="1:11" s="5" customFormat="1" ht="18" customHeight="1" x14ac:dyDescent="0.35">
      <c r="A1" s="14"/>
      <c r="B1" s="92" t="s">
        <v>4</v>
      </c>
      <c r="C1" s="92"/>
      <c r="D1" s="92"/>
      <c r="E1" s="92"/>
      <c r="F1" s="92"/>
      <c r="G1" s="92"/>
      <c r="H1" s="92"/>
      <c r="I1" s="92"/>
      <c r="J1" s="92"/>
      <c r="K1" s="92"/>
    </row>
    <row r="2" spans="1:11" s="6" customFormat="1" ht="15" customHeight="1" x14ac:dyDescent="0.25">
      <c r="E2" s="7"/>
      <c r="F2" s="7"/>
      <c r="G2" s="8"/>
      <c r="H2" s="8"/>
      <c r="I2" s="7"/>
      <c r="J2" s="7"/>
      <c r="K2" s="7"/>
    </row>
    <row r="3" spans="1:11" s="6" customFormat="1" ht="15" customHeight="1" x14ac:dyDescent="0.25">
      <c r="B3" s="15" t="s">
        <v>277</v>
      </c>
      <c r="C3" s="15"/>
      <c r="D3" s="9"/>
      <c r="E3" s="10" t="s">
        <v>2</v>
      </c>
      <c r="F3" s="93"/>
      <c r="G3" s="93"/>
      <c r="H3" s="93"/>
      <c r="I3" s="93"/>
      <c r="J3" s="93"/>
      <c r="K3" s="7"/>
    </row>
    <row r="4" spans="1:11" s="11" customFormat="1" ht="15" customHeight="1" x14ac:dyDescent="0.25">
      <c r="B4" s="71" t="s">
        <v>11</v>
      </c>
      <c r="C4" s="72" t="s">
        <v>99</v>
      </c>
      <c r="E4" s="10" t="s">
        <v>3</v>
      </c>
      <c r="F4" s="94"/>
      <c r="G4" s="95"/>
      <c r="H4" s="95"/>
      <c r="I4" s="95"/>
      <c r="J4" s="96"/>
      <c r="K4" s="12"/>
    </row>
    <row r="5" spans="1:11" s="6" customFormat="1" ht="12" customHeight="1" x14ac:dyDescent="0.25">
      <c r="E5" s="7"/>
      <c r="F5" s="7"/>
      <c r="G5" s="8"/>
      <c r="H5" s="8"/>
      <c r="I5" s="7"/>
      <c r="J5" s="8"/>
      <c r="K5" s="7"/>
    </row>
    <row r="6" spans="1:11" s="6" customFormat="1" ht="12" customHeight="1" x14ac:dyDescent="0.25">
      <c r="E6" s="7"/>
      <c r="F6" s="7"/>
      <c r="G6" s="8"/>
      <c r="H6" s="8"/>
      <c r="I6" s="7"/>
      <c r="J6" s="7"/>
      <c r="K6" s="7"/>
    </row>
    <row r="7" spans="1:11" s="1" customFormat="1" ht="39.950000000000003" customHeight="1" x14ac:dyDescent="0.2">
      <c r="B7" s="29" t="s">
        <v>10</v>
      </c>
      <c r="C7" s="30" t="s">
        <v>0</v>
      </c>
      <c r="D7" s="30" t="s">
        <v>12</v>
      </c>
      <c r="E7" s="29" t="s">
        <v>5</v>
      </c>
      <c r="F7" s="30"/>
      <c r="G7" s="29" t="s">
        <v>9</v>
      </c>
      <c r="H7" s="35"/>
      <c r="I7" s="29" t="s">
        <v>8</v>
      </c>
      <c r="J7" s="29" t="s">
        <v>7</v>
      </c>
      <c r="K7" s="29" t="s">
        <v>1</v>
      </c>
    </row>
    <row r="8" spans="1:11" s="16" customFormat="1" ht="20.100000000000001" customHeight="1" x14ac:dyDescent="0.2">
      <c r="C8" s="73" t="s">
        <v>102</v>
      </c>
      <c r="D8" s="66"/>
      <c r="E8" s="66"/>
      <c r="F8" s="66"/>
      <c r="G8" s="66"/>
      <c r="H8" s="66"/>
      <c r="I8" s="66"/>
      <c r="J8" s="66"/>
      <c r="K8" s="66"/>
    </row>
    <row r="9" spans="1:11" s="16" customFormat="1" ht="15" customHeight="1" x14ac:dyDescent="0.2">
      <c r="B9" s="31" t="s">
        <v>24</v>
      </c>
      <c r="C9" s="74" t="s">
        <v>25</v>
      </c>
      <c r="D9" s="32"/>
      <c r="E9" s="33"/>
      <c r="F9" s="34"/>
      <c r="G9" s="35"/>
      <c r="H9" s="35"/>
      <c r="I9" s="34"/>
      <c r="J9" s="35"/>
      <c r="K9" s="36"/>
    </row>
    <row r="10" spans="1:11" s="17" customFormat="1" ht="14.1" customHeight="1" x14ac:dyDescent="0.2">
      <c r="B10" s="57" t="s">
        <v>26</v>
      </c>
      <c r="C10" s="69" t="s">
        <v>103</v>
      </c>
      <c r="D10" s="21">
        <v>600</v>
      </c>
      <c r="E10" s="28">
        <v>1.1499999999999999</v>
      </c>
      <c r="F10" s="24"/>
      <c r="G10" s="24">
        <f t="shared" ref="G10:G20" si="0">D10*E10</f>
        <v>690</v>
      </c>
      <c r="H10" s="35"/>
      <c r="I10" s="28"/>
      <c r="J10" s="24">
        <f t="shared" ref="J10:J20" si="1">D10*I10</f>
        <v>0</v>
      </c>
      <c r="K10" s="58"/>
    </row>
    <row r="11" spans="1:11" s="17" customFormat="1" ht="14.1" customHeight="1" x14ac:dyDescent="0.2">
      <c r="B11" s="76" t="s">
        <v>27</v>
      </c>
      <c r="C11" s="75" t="s">
        <v>104</v>
      </c>
      <c r="D11" s="22">
        <v>300</v>
      </c>
      <c r="E11" s="26">
        <v>1.1499999999999999</v>
      </c>
      <c r="F11" s="25"/>
      <c r="G11" s="25">
        <f t="shared" si="0"/>
        <v>345</v>
      </c>
      <c r="H11" s="35"/>
      <c r="I11" s="26"/>
      <c r="J11" s="25">
        <f t="shared" si="1"/>
        <v>0</v>
      </c>
      <c r="K11" s="59"/>
    </row>
    <row r="12" spans="1:11" s="17" customFormat="1" ht="14.1" customHeight="1" x14ac:dyDescent="0.2">
      <c r="B12" s="76" t="s">
        <v>28</v>
      </c>
      <c r="C12" s="75" t="s">
        <v>105</v>
      </c>
      <c r="D12" s="22">
        <v>300</v>
      </c>
      <c r="E12" s="26">
        <v>1.1499999999999999</v>
      </c>
      <c r="F12" s="25"/>
      <c r="G12" s="25">
        <f t="shared" si="0"/>
        <v>345</v>
      </c>
      <c r="H12" s="35"/>
      <c r="I12" s="26"/>
      <c r="J12" s="25">
        <f t="shared" si="1"/>
        <v>0</v>
      </c>
      <c r="K12" s="59"/>
    </row>
    <row r="13" spans="1:11" s="17" customFormat="1" ht="14.1" customHeight="1" x14ac:dyDescent="0.2">
      <c r="B13" s="76" t="s">
        <v>29</v>
      </c>
      <c r="C13" s="75" t="s">
        <v>106</v>
      </c>
      <c r="D13" s="22">
        <v>2200</v>
      </c>
      <c r="E13" s="26">
        <v>1.1499999999999999</v>
      </c>
      <c r="F13" s="25"/>
      <c r="G13" s="25">
        <f t="shared" si="0"/>
        <v>2530</v>
      </c>
      <c r="H13" s="35"/>
      <c r="I13" s="26"/>
      <c r="J13" s="25">
        <f t="shared" si="1"/>
        <v>0</v>
      </c>
      <c r="K13" s="59"/>
    </row>
    <row r="14" spans="1:11" s="17" customFormat="1" ht="14.1" customHeight="1" x14ac:dyDescent="0.2">
      <c r="B14" s="76" t="s">
        <v>30</v>
      </c>
      <c r="C14" s="75" t="s">
        <v>107</v>
      </c>
      <c r="D14" s="22">
        <v>700</v>
      </c>
      <c r="E14" s="26">
        <v>1.1499999999999999</v>
      </c>
      <c r="F14" s="25"/>
      <c r="G14" s="25">
        <f t="shared" si="0"/>
        <v>804.99999999999989</v>
      </c>
      <c r="H14" s="35"/>
      <c r="I14" s="26"/>
      <c r="J14" s="25">
        <f t="shared" si="1"/>
        <v>0</v>
      </c>
      <c r="K14" s="59"/>
    </row>
    <row r="15" spans="1:11" s="17" customFormat="1" ht="14.1" customHeight="1" x14ac:dyDescent="0.2">
      <c r="B15" s="76" t="s">
        <v>31</v>
      </c>
      <c r="C15" s="75" t="s">
        <v>108</v>
      </c>
      <c r="D15" s="22">
        <v>300</v>
      </c>
      <c r="E15" s="26">
        <v>1.1499999999999999</v>
      </c>
      <c r="F15" s="25"/>
      <c r="G15" s="25">
        <f t="shared" si="0"/>
        <v>345</v>
      </c>
      <c r="H15" s="35"/>
      <c r="I15" s="26"/>
      <c r="J15" s="25">
        <f t="shared" si="1"/>
        <v>0</v>
      </c>
      <c r="K15" s="59"/>
    </row>
    <row r="16" spans="1:11" s="17" customFormat="1" ht="14.1" customHeight="1" x14ac:dyDescent="0.2">
      <c r="B16" s="76" t="s">
        <v>32</v>
      </c>
      <c r="C16" s="75" t="s">
        <v>109</v>
      </c>
      <c r="D16" s="22">
        <v>500</v>
      </c>
      <c r="E16" s="26">
        <v>1.1499999999999999</v>
      </c>
      <c r="F16" s="25"/>
      <c r="G16" s="25">
        <f t="shared" si="0"/>
        <v>575</v>
      </c>
      <c r="H16" s="35"/>
      <c r="I16" s="26"/>
      <c r="J16" s="25">
        <f t="shared" si="1"/>
        <v>0</v>
      </c>
      <c r="K16" s="59"/>
    </row>
    <row r="17" spans="2:11" s="17" customFormat="1" ht="14.1" customHeight="1" x14ac:dyDescent="0.2">
      <c r="B17" s="76" t="s">
        <v>33</v>
      </c>
      <c r="C17" s="75" t="s">
        <v>110</v>
      </c>
      <c r="D17" s="22">
        <v>300</v>
      </c>
      <c r="E17" s="26">
        <v>1.1499999999999999</v>
      </c>
      <c r="F17" s="25"/>
      <c r="G17" s="25">
        <f t="shared" si="0"/>
        <v>345</v>
      </c>
      <c r="H17" s="35"/>
      <c r="I17" s="26"/>
      <c r="J17" s="25">
        <f t="shared" si="1"/>
        <v>0</v>
      </c>
      <c r="K17" s="59"/>
    </row>
    <row r="18" spans="2:11" s="17" customFormat="1" ht="14.1" customHeight="1" x14ac:dyDescent="0.2">
      <c r="B18" s="76" t="s">
        <v>34</v>
      </c>
      <c r="C18" s="75" t="s">
        <v>111</v>
      </c>
      <c r="D18" s="22">
        <v>1400</v>
      </c>
      <c r="E18" s="26">
        <v>1.1499999999999999</v>
      </c>
      <c r="F18" s="25"/>
      <c r="G18" s="25">
        <f t="shared" si="0"/>
        <v>1609.9999999999998</v>
      </c>
      <c r="H18" s="35"/>
      <c r="I18" s="26"/>
      <c r="J18" s="25">
        <f t="shared" si="1"/>
        <v>0</v>
      </c>
      <c r="K18" s="59"/>
    </row>
    <row r="19" spans="2:11" s="17" customFormat="1" ht="14.1" customHeight="1" x14ac:dyDescent="0.2">
      <c r="B19" s="76" t="s">
        <v>100</v>
      </c>
      <c r="C19" s="75" t="s">
        <v>112</v>
      </c>
      <c r="D19" s="22">
        <v>300</v>
      </c>
      <c r="E19" s="26">
        <v>1.1499999999999999</v>
      </c>
      <c r="F19" s="25"/>
      <c r="G19" s="25">
        <f t="shared" si="0"/>
        <v>345</v>
      </c>
      <c r="H19" s="35"/>
      <c r="I19" s="26"/>
      <c r="J19" s="25">
        <f t="shared" si="1"/>
        <v>0</v>
      </c>
      <c r="K19" s="59"/>
    </row>
    <row r="20" spans="2:11" s="17" customFormat="1" ht="14.1" customHeight="1" x14ac:dyDescent="0.2">
      <c r="B20" s="18" t="s">
        <v>101</v>
      </c>
      <c r="C20" s="70" t="s">
        <v>113</v>
      </c>
      <c r="D20" s="19">
        <v>300</v>
      </c>
      <c r="E20" s="42">
        <v>1.25</v>
      </c>
      <c r="F20" s="43"/>
      <c r="G20" s="43">
        <f t="shared" si="0"/>
        <v>375</v>
      </c>
      <c r="H20" s="35"/>
      <c r="I20" s="27"/>
      <c r="J20" s="20">
        <f t="shared" si="1"/>
        <v>0</v>
      </c>
      <c r="K20" s="60"/>
    </row>
    <row r="21" spans="2:11" s="48" customFormat="1" ht="12.95" customHeight="1" x14ac:dyDescent="0.2">
      <c r="B21" s="45"/>
      <c r="C21" s="46"/>
      <c r="D21" s="32"/>
      <c r="E21" s="33"/>
      <c r="F21" s="47"/>
      <c r="G21" s="50">
        <f>SUM(G10:G20)</f>
        <v>8310</v>
      </c>
      <c r="H21" s="35"/>
      <c r="I21" s="34"/>
      <c r="J21" s="50">
        <f>SUM(J10:J20)</f>
        <v>0</v>
      </c>
      <c r="K21" s="36"/>
    </row>
    <row r="22" spans="2:11" s="16" customFormat="1" ht="15" customHeight="1" x14ac:dyDescent="0.2">
      <c r="B22" s="31" t="s">
        <v>35</v>
      </c>
      <c r="C22" s="74" t="s">
        <v>36</v>
      </c>
      <c r="D22" s="32"/>
      <c r="E22" s="33"/>
      <c r="F22" s="34"/>
      <c r="G22" s="35"/>
      <c r="H22" s="35"/>
      <c r="I22" s="34"/>
      <c r="J22" s="35"/>
      <c r="K22" s="36"/>
    </row>
    <row r="23" spans="2:11" s="17" customFormat="1" ht="14.1" customHeight="1" x14ac:dyDescent="0.2">
      <c r="B23" s="57" t="s">
        <v>37</v>
      </c>
      <c r="C23" s="69" t="s">
        <v>114</v>
      </c>
      <c r="D23" s="21">
        <v>300</v>
      </c>
      <c r="E23" s="28">
        <v>0.95</v>
      </c>
      <c r="F23" s="24"/>
      <c r="G23" s="24">
        <f>D23*E23</f>
        <v>285</v>
      </c>
      <c r="H23" s="35"/>
      <c r="I23" s="28"/>
      <c r="J23" s="24">
        <f t="shared" ref="J23:J28" si="2">D23*I23</f>
        <v>0</v>
      </c>
      <c r="K23" s="58"/>
    </row>
    <row r="24" spans="2:11" s="17" customFormat="1" ht="14.1" customHeight="1" x14ac:dyDescent="0.2">
      <c r="B24" s="76" t="s">
        <v>38</v>
      </c>
      <c r="C24" s="75" t="s">
        <v>115</v>
      </c>
      <c r="D24" s="22">
        <v>300</v>
      </c>
      <c r="E24" s="26">
        <v>0.95</v>
      </c>
      <c r="F24" s="25"/>
      <c r="G24" s="25">
        <f t="shared" ref="G24:G28" si="3">D24*E24</f>
        <v>285</v>
      </c>
      <c r="H24" s="35"/>
      <c r="I24" s="26"/>
      <c r="J24" s="25">
        <f t="shared" si="2"/>
        <v>0</v>
      </c>
      <c r="K24" s="59"/>
    </row>
    <row r="25" spans="2:11" s="17" customFormat="1" ht="14.1" customHeight="1" x14ac:dyDescent="0.2">
      <c r="B25" s="76" t="s">
        <v>39</v>
      </c>
      <c r="C25" s="75" t="s">
        <v>116</v>
      </c>
      <c r="D25" s="22">
        <v>1800</v>
      </c>
      <c r="E25" s="26">
        <v>0.95</v>
      </c>
      <c r="F25" s="25"/>
      <c r="G25" s="25">
        <f t="shared" si="3"/>
        <v>1710</v>
      </c>
      <c r="H25" s="35"/>
      <c r="I25" s="26"/>
      <c r="J25" s="25">
        <f t="shared" si="2"/>
        <v>0</v>
      </c>
      <c r="K25" s="59"/>
    </row>
    <row r="26" spans="2:11" s="17" customFormat="1" ht="14.1" customHeight="1" x14ac:dyDescent="0.2">
      <c r="B26" s="76" t="s">
        <v>40</v>
      </c>
      <c r="C26" s="75" t="s">
        <v>117</v>
      </c>
      <c r="D26" s="22">
        <v>2200</v>
      </c>
      <c r="E26" s="26">
        <v>0.95</v>
      </c>
      <c r="F26" s="25"/>
      <c r="G26" s="25">
        <f t="shared" si="3"/>
        <v>2090</v>
      </c>
      <c r="H26" s="35"/>
      <c r="I26" s="26"/>
      <c r="J26" s="25">
        <f t="shared" si="2"/>
        <v>0</v>
      </c>
      <c r="K26" s="59"/>
    </row>
    <row r="27" spans="2:11" s="17" customFormat="1" ht="14.1" customHeight="1" x14ac:dyDescent="0.2">
      <c r="B27" s="76" t="s">
        <v>41</v>
      </c>
      <c r="C27" s="75" t="s">
        <v>118</v>
      </c>
      <c r="D27" s="22">
        <v>2000</v>
      </c>
      <c r="E27" s="26">
        <v>0.95</v>
      </c>
      <c r="F27" s="25"/>
      <c r="G27" s="25">
        <f t="shared" si="3"/>
        <v>1900</v>
      </c>
      <c r="H27" s="35"/>
      <c r="I27" s="26"/>
      <c r="J27" s="25">
        <f t="shared" si="2"/>
        <v>0</v>
      </c>
      <c r="K27" s="59"/>
    </row>
    <row r="28" spans="2:11" s="17" customFormat="1" ht="14.1" customHeight="1" x14ac:dyDescent="0.2">
      <c r="B28" s="18" t="s">
        <v>42</v>
      </c>
      <c r="C28" s="70" t="s">
        <v>119</v>
      </c>
      <c r="D28" s="19">
        <v>1000</v>
      </c>
      <c r="E28" s="42">
        <v>0.95</v>
      </c>
      <c r="F28" s="43"/>
      <c r="G28" s="43">
        <f t="shared" si="3"/>
        <v>950</v>
      </c>
      <c r="H28" s="35"/>
      <c r="I28" s="27"/>
      <c r="J28" s="20">
        <f t="shared" si="2"/>
        <v>0</v>
      </c>
      <c r="K28" s="60"/>
    </row>
    <row r="29" spans="2:11" s="48" customFormat="1" ht="12.95" customHeight="1" x14ac:dyDescent="0.2">
      <c r="B29" s="45"/>
      <c r="C29" s="46"/>
      <c r="D29" s="32"/>
      <c r="E29" s="33"/>
      <c r="F29" s="47"/>
      <c r="G29" s="62">
        <f>SUM(G23:G28)</f>
        <v>7220</v>
      </c>
      <c r="H29" s="35"/>
      <c r="I29" s="34"/>
      <c r="J29" s="62">
        <f>SUM(J23:J28)</f>
        <v>0</v>
      </c>
      <c r="K29" s="36"/>
    </row>
    <row r="30" spans="2:11" s="16" customFormat="1" ht="15" customHeight="1" x14ac:dyDescent="0.2">
      <c r="B30" s="31" t="s">
        <v>43</v>
      </c>
      <c r="C30" s="74" t="s">
        <v>48</v>
      </c>
      <c r="D30" s="32"/>
      <c r="E30" s="33"/>
      <c r="F30" s="34"/>
      <c r="G30" s="35"/>
      <c r="H30" s="35"/>
      <c r="I30" s="34"/>
      <c r="J30" s="35"/>
      <c r="K30" s="36"/>
    </row>
    <row r="31" spans="2:11" s="17" customFormat="1" ht="14.1" customHeight="1" x14ac:dyDescent="0.2">
      <c r="B31" s="57" t="s">
        <v>44</v>
      </c>
      <c r="C31" s="69" t="s">
        <v>120</v>
      </c>
      <c r="D31" s="21">
        <v>2200</v>
      </c>
      <c r="E31" s="28">
        <v>0.95</v>
      </c>
      <c r="F31" s="24"/>
      <c r="G31" s="24">
        <f>D31*E31</f>
        <v>2090</v>
      </c>
      <c r="H31" s="35"/>
      <c r="I31" s="28"/>
      <c r="J31" s="24">
        <f>D31*I31</f>
        <v>0</v>
      </c>
      <c r="K31" s="58"/>
    </row>
    <row r="32" spans="2:11" s="17" customFormat="1" ht="14.1" customHeight="1" x14ac:dyDescent="0.2">
      <c r="B32" s="76" t="s">
        <v>121</v>
      </c>
      <c r="C32" s="75" t="s">
        <v>122</v>
      </c>
      <c r="D32" s="22">
        <v>6000</v>
      </c>
      <c r="E32" s="26">
        <v>0.95</v>
      </c>
      <c r="F32" s="25"/>
      <c r="G32" s="25">
        <f t="shared" ref="G32:G34" si="4">D32*E32</f>
        <v>5700</v>
      </c>
      <c r="H32" s="35"/>
      <c r="I32" s="26"/>
      <c r="J32" s="25">
        <f t="shared" ref="J32:J34" si="5">D32*I32</f>
        <v>0</v>
      </c>
      <c r="K32" s="59"/>
    </row>
    <row r="33" spans="2:11" s="17" customFormat="1" ht="14.1" customHeight="1" x14ac:dyDescent="0.2">
      <c r="B33" s="76" t="s">
        <v>123</v>
      </c>
      <c r="C33" s="75" t="s">
        <v>124</v>
      </c>
      <c r="D33" s="22">
        <v>1200</v>
      </c>
      <c r="E33" s="26">
        <v>0.95</v>
      </c>
      <c r="F33" s="25"/>
      <c r="G33" s="25">
        <f t="shared" si="4"/>
        <v>1140</v>
      </c>
      <c r="H33" s="35"/>
      <c r="I33" s="26"/>
      <c r="J33" s="25">
        <f t="shared" si="5"/>
        <v>0</v>
      </c>
      <c r="K33" s="59"/>
    </row>
    <row r="34" spans="2:11" s="17" customFormat="1" ht="14.1" customHeight="1" x14ac:dyDescent="0.2">
      <c r="B34" s="18" t="s">
        <v>125</v>
      </c>
      <c r="C34" s="70" t="s">
        <v>126</v>
      </c>
      <c r="D34" s="19">
        <v>1600</v>
      </c>
      <c r="E34" s="42">
        <v>0.95</v>
      </c>
      <c r="F34" s="43"/>
      <c r="G34" s="43">
        <f t="shared" si="4"/>
        <v>1520</v>
      </c>
      <c r="H34" s="35"/>
      <c r="I34" s="27"/>
      <c r="J34" s="20">
        <f t="shared" si="5"/>
        <v>0</v>
      </c>
      <c r="K34" s="60"/>
    </row>
    <row r="35" spans="2:11" s="17" customFormat="1" ht="45" customHeight="1" x14ac:dyDescent="0.2">
      <c r="B35" s="54"/>
      <c r="C35" s="37"/>
      <c r="D35" s="38"/>
      <c r="E35" s="39"/>
      <c r="F35" s="40"/>
      <c r="G35" s="40"/>
      <c r="H35" s="35"/>
      <c r="I35" s="39"/>
      <c r="J35" s="40"/>
      <c r="K35" s="55"/>
    </row>
    <row r="36" spans="2:11" s="17" customFormat="1" ht="12" customHeight="1" x14ac:dyDescent="0.2">
      <c r="B36" s="54"/>
      <c r="C36" s="37"/>
      <c r="D36" s="38"/>
      <c r="E36" s="39"/>
      <c r="F36" s="40"/>
      <c r="G36" s="40"/>
      <c r="H36" s="35"/>
      <c r="I36" s="39"/>
      <c r="J36" s="40"/>
      <c r="K36" s="55"/>
    </row>
    <row r="37" spans="2:11" s="1" customFormat="1" ht="39.950000000000003" customHeight="1" x14ac:dyDescent="0.2">
      <c r="B37" s="29" t="s">
        <v>10</v>
      </c>
      <c r="C37" s="30" t="s">
        <v>0</v>
      </c>
      <c r="D37" s="30" t="s">
        <v>12</v>
      </c>
      <c r="E37" s="29" t="s">
        <v>5</v>
      </c>
      <c r="F37" s="30"/>
      <c r="G37" s="29" t="s">
        <v>9</v>
      </c>
      <c r="H37" s="35"/>
      <c r="I37" s="29" t="s">
        <v>8</v>
      </c>
      <c r="J37" s="29" t="s">
        <v>7</v>
      </c>
      <c r="K37" s="29" t="s">
        <v>1</v>
      </c>
    </row>
    <row r="38" spans="2:11" s="17" customFormat="1" ht="14.1" customHeight="1" x14ac:dyDescent="0.2">
      <c r="B38" s="76" t="s">
        <v>127</v>
      </c>
      <c r="C38" s="75" t="s">
        <v>128</v>
      </c>
      <c r="D38" s="21">
        <v>3800</v>
      </c>
      <c r="E38" s="28">
        <v>0.95</v>
      </c>
      <c r="F38" s="24"/>
      <c r="G38" s="24">
        <f t="shared" ref="G38:G155" si="6">D38*E38</f>
        <v>3610</v>
      </c>
      <c r="H38" s="63"/>
      <c r="I38" s="28"/>
      <c r="J38" s="24">
        <f t="shared" ref="J38:J102" si="7">D38*I38</f>
        <v>0</v>
      </c>
      <c r="K38" s="58"/>
    </row>
    <row r="39" spans="2:11" s="17" customFormat="1" ht="14.1" customHeight="1" x14ac:dyDescent="0.2">
      <c r="B39" s="76" t="s">
        <v>129</v>
      </c>
      <c r="C39" s="75" t="s">
        <v>130</v>
      </c>
      <c r="D39" s="22">
        <v>2600</v>
      </c>
      <c r="E39" s="26">
        <v>0.95</v>
      </c>
      <c r="F39" s="25"/>
      <c r="G39" s="25">
        <f t="shared" si="6"/>
        <v>2470</v>
      </c>
      <c r="H39" s="64"/>
      <c r="I39" s="26"/>
      <c r="J39" s="25">
        <f t="shared" si="7"/>
        <v>0</v>
      </c>
      <c r="K39" s="59"/>
    </row>
    <row r="40" spans="2:11" s="17" customFormat="1" ht="14.1" customHeight="1" x14ac:dyDescent="0.2">
      <c r="B40" s="76" t="s">
        <v>131</v>
      </c>
      <c r="C40" s="75" t="s">
        <v>132</v>
      </c>
      <c r="D40" s="22">
        <v>5000</v>
      </c>
      <c r="E40" s="26">
        <v>0.95</v>
      </c>
      <c r="F40" s="25"/>
      <c r="G40" s="25">
        <f t="shared" si="6"/>
        <v>4750</v>
      </c>
      <c r="H40" s="64"/>
      <c r="I40" s="26"/>
      <c r="J40" s="25">
        <f t="shared" si="7"/>
        <v>0</v>
      </c>
      <c r="K40" s="59"/>
    </row>
    <row r="41" spans="2:11" s="17" customFormat="1" ht="14.1" customHeight="1" x14ac:dyDescent="0.2">
      <c r="B41" s="76" t="s">
        <v>133</v>
      </c>
      <c r="C41" s="75" t="s">
        <v>134</v>
      </c>
      <c r="D41" s="22">
        <v>1500</v>
      </c>
      <c r="E41" s="26">
        <v>0.95</v>
      </c>
      <c r="F41" s="25"/>
      <c r="G41" s="25">
        <f t="shared" si="6"/>
        <v>1425</v>
      </c>
      <c r="H41" s="64"/>
      <c r="I41" s="26"/>
      <c r="J41" s="25">
        <f t="shared" si="7"/>
        <v>0</v>
      </c>
      <c r="K41" s="59"/>
    </row>
    <row r="42" spans="2:11" s="17" customFormat="1" ht="14.1" customHeight="1" x14ac:dyDescent="0.2">
      <c r="B42" s="76" t="s">
        <v>135</v>
      </c>
      <c r="C42" s="75" t="s">
        <v>136</v>
      </c>
      <c r="D42" s="22">
        <v>1500</v>
      </c>
      <c r="E42" s="26">
        <v>0.95</v>
      </c>
      <c r="F42" s="25"/>
      <c r="G42" s="25">
        <f t="shared" si="6"/>
        <v>1425</v>
      </c>
      <c r="H42" s="64"/>
      <c r="I42" s="26"/>
      <c r="J42" s="25">
        <f t="shared" si="7"/>
        <v>0</v>
      </c>
      <c r="K42" s="59"/>
    </row>
    <row r="43" spans="2:11" s="17" customFormat="1" ht="14.1" customHeight="1" x14ac:dyDescent="0.2">
      <c r="B43" s="18" t="s">
        <v>137</v>
      </c>
      <c r="C43" s="70" t="s">
        <v>138</v>
      </c>
      <c r="D43" s="19">
        <v>200</v>
      </c>
      <c r="E43" s="42">
        <v>0.95</v>
      </c>
      <c r="F43" s="43"/>
      <c r="G43" s="43">
        <f t="shared" si="6"/>
        <v>190</v>
      </c>
      <c r="H43" s="35"/>
      <c r="I43" s="27"/>
      <c r="J43" s="20">
        <f t="shared" si="7"/>
        <v>0</v>
      </c>
      <c r="K43" s="60"/>
    </row>
    <row r="44" spans="2:11" s="48" customFormat="1" ht="14.1" customHeight="1" x14ac:dyDescent="0.2">
      <c r="B44" s="45"/>
      <c r="C44" s="46"/>
      <c r="D44" s="32"/>
      <c r="E44" s="33"/>
      <c r="F44" s="47"/>
      <c r="G44" s="50">
        <f>SUM(G31:G43)</f>
        <v>24320</v>
      </c>
      <c r="H44" s="35"/>
      <c r="I44" s="34"/>
      <c r="J44" s="50">
        <f>SUM(J31:J43)</f>
        <v>0</v>
      </c>
      <c r="K44" s="36"/>
    </row>
    <row r="45" spans="2:11" s="16" customFormat="1" ht="15" customHeight="1" x14ac:dyDescent="0.2">
      <c r="B45" s="31" t="s">
        <v>45</v>
      </c>
      <c r="C45" s="74" t="s">
        <v>139</v>
      </c>
      <c r="D45" s="61"/>
      <c r="E45" s="61"/>
      <c r="F45" s="34"/>
      <c r="G45" s="35"/>
      <c r="H45" s="35"/>
      <c r="I45" s="34"/>
      <c r="J45" s="35"/>
      <c r="K45" s="36"/>
    </row>
    <row r="46" spans="2:11" s="17" customFormat="1" ht="14.1" customHeight="1" x14ac:dyDescent="0.2">
      <c r="B46" s="57" t="s">
        <v>13</v>
      </c>
      <c r="C46" s="69" t="s">
        <v>140</v>
      </c>
      <c r="D46" s="21">
        <v>7200</v>
      </c>
      <c r="E46" s="28">
        <v>0.98</v>
      </c>
      <c r="F46" s="24"/>
      <c r="G46" s="24">
        <f t="shared" si="6"/>
        <v>7056</v>
      </c>
      <c r="H46" s="63"/>
      <c r="I46" s="28"/>
      <c r="J46" s="24">
        <f t="shared" si="7"/>
        <v>0</v>
      </c>
      <c r="K46" s="58"/>
    </row>
    <row r="47" spans="2:11" s="17" customFormat="1" ht="14.1" customHeight="1" x14ac:dyDescent="0.2">
      <c r="B47" s="18" t="s">
        <v>14</v>
      </c>
      <c r="C47" s="70" t="s">
        <v>141</v>
      </c>
      <c r="D47" s="19">
        <v>2500</v>
      </c>
      <c r="E47" s="42">
        <v>0.98</v>
      </c>
      <c r="F47" s="43"/>
      <c r="G47" s="43">
        <f t="shared" si="6"/>
        <v>2450</v>
      </c>
      <c r="H47" s="35"/>
      <c r="I47" s="27"/>
      <c r="J47" s="20">
        <f t="shared" si="7"/>
        <v>0</v>
      </c>
      <c r="K47" s="60"/>
    </row>
    <row r="48" spans="2:11" s="48" customFormat="1" ht="14.1" customHeight="1" x14ac:dyDescent="0.2">
      <c r="B48" s="45"/>
      <c r="C48" s="46"/>
      <c r="D48" s="32"/>
      <c r="E48" s="33"/>
      <c r="F48" s="47"/>
      <c r="G48" s="50">
        <f>SUM(G46:G47)</f>
        <v>9506</v>
      </c>
      <c r="H48" s="35"/>
      <c r="I48" s="34"/>
      <c r="J48" s="50">
        <f>SUM(J46:J47)</f>
        <v>0</v>
      </c>
      <c r="K48" s="36"/>
    </row>
    <row r="49" spans="2:11" s="16" customFormat="1" ht="15" customHeight="1" x14ac:dyDescent="0.2">
      <c r="B49" s="31" t="s">
        <v>15</v>
      </c>
      <c r="C49" s="74" t="s">
        <v>142</v>
      </c>
      <c r="D49" s="61"/>
      <c r="E49" s="61"/>
      <c r="F49" s="34"/>
      <c r="G49" s="35"/>
      <c r="H49" s="35"/>
      <c r="I49" s="34"/>
      <c r="J49" s="35"/>
      <c r="K49" s="36"/>
    </row>
    <row r="50" spans="2:11" s="17" customFormat="1" ht="14.1" customHeight="1" x14ac:dyDescent="0.2">
      <c r="B50" s="77" t="s">
        <v>16</v>
      </c>
      <c r="C50" s="78" t="s">
        <v>143</v>
      </c>
      <c r="D50" s="83">
        <v>800</v>
      </c>
      <c r="E50" s="84">
        <v>7.9</v>
      </c>
      <c r="F50" s="91"/>
      <c r="G50" s="91">
        <f t="shared" si="6"/>
        <v>6320</v>
      </c>
      <c r="H50" s="56"/>
      <c r="I50" s="84"/>
      <c r="J50" s="91">
        <f t="shared" si="7"/>
        <v>0</v>
      </c>
      <c r="K50" s="88"/>
    </row>
    <row r="51" spans="2:11" s="48" customFormat="1" ht="14.1" customHeight="1" x14ac:dyDescent="0.2">
      <c r="B51" s="45"/>
      <c r="C51" s="46"/>
      <c r="D51" s="32"/>
      <c r="E51" s="33"/>
      <c r="F51" s="47"/>
      <c r="G51" s="50">
        <f>SUM(G50)</f>
        <v>6320</v>
      </c>
      <c r="H51" s="35"/>
      <c r="I51" s="34"/>
      <c r="J51" s="50">
        <f>SUM(J50)</f>
        <v>0</v>
      </c>
      <c r="K51" s="36"/>
    </row>
    <row r="52" spans="2:11" s="16" customFormat="1" ht="15" customHeight="1" x14ac:dyDescent="0.2">
      <c r="B52" s="31" t="s">
        <v>17</v>
      </c>
      <c r="C52" s="74" t="s">
        <v>144</v>
      </c>
      <c r="D52" s="51"/>
      <c r="E52" s="51"/>
      <c r="F52" s="49"/>
      <c r="G52" s="52"/>
      <c r="H52" s="35"/>
      <c r="I52" s="49"/>
      <c r="J52" s="52"/>
      <c r="K52" s="53"/>
    </row>
    <row r="53" spans="2:11" s="17" customFormat="1" ht="14.1" customHeight="1" x14ac:dyDescent="0.2">
      <c r="B53" s="57" t="s">
        <v>18</v>
      </c>
      <c r="C53" s="69" t="s">
        <v>145</v>
      </c>
      <c r="D53" s="21">
        <v>1600</v>
      </c>
      <c r="E53" s="28">
        <v>0.95</v>
      </c>
      <c r="F53" s="24"/>
      <c r="G53" s="24">
        <f t="shared" si="6"/>
        <v>1520</v>
      </c>
      <c r="H53" s="35"/>
      <c r="I53" s="28"/>
      <c r="J53" s="24">
        <f t="shared" si="7"/>
        <v>0</v>
      </c>
      <c r="K53" s="58"/>
    </row>
    <row r="54" spans="2:11" s="17" customFormat="1" ht="14.1" customHeight="1" x14ac:dyDescent="0.2">
      <c r="B54" s="76" t="s">
        <v>146</v>
      </c>
      <c r="C54" s="75" t="s">
        <v>147</v>
      </c>
      <c r="D54" s="22">
        <v>2500</v>
      </c>
      <c r="E54" s="26">
        <v>0.95</v>
      </c>
      <c r="F54" s="25"/>
      <c r="G54" s="25">
        <f t="shared" si="6"/>
        <v>2375</v>
      </c>
      <c r="H54" s="64"/>
      <c r="I54" s="26"/>
      <c r="J54" s="25">
        <f t="shared" si="7"/>
        <v>0</v>
      </c>
      <c r="K54" s="59"/>
    </row>
    <row r="55" spans="2:11" s="17" customFormat="1" ht="14.1" customHeight="1" x14ac:dyDescent="0.2">
      <c r="B55" s="76" t="s">
        <v>148</v>
      </c>
      <c r="C55" s="75" t="s">
        <v>149</v>
      </c>
      <c r="D55" s="22">
        <v>300</v>
      </c>
      <c r="E55" s="26">
        <v>0.95</v>
      </c>
      <c r="F55" s="25"/>
      <c r="G55" s="25">
        <f t="shared" si="6"/>
        <v>285</v>
      </c>
      <c r="H55" s="64"/>
      <c r="I55" s="26"/>
      <c r="J55" s="25">
        <f t="shared" si="7"/>
        <v>0</v>
      </c>
      <c r="K55" s="59"/>
    </row>
    <row r="56" spans="2:11" s="17" customFormat="1" ht="14.1" customHeight="1" x14ac:dyDescent="0.2">
      <c r="B56" s="76" t="s">
        <v>150</v>
      </c>
      <c r="C56" s="75" t="s">
        <v>151</v>
      </c>
      <c r="D56" s="22">
        <v>2000</v>
      </c>
      <c r="E56" s="26">
        <v>0.95</v>
      </c>
      <c r="F56" s="25"/>
      <c r="G56" s="25">
        <f t="shared" si="6"/>
        <v>1900</v>
      </c>
      <c r="H56" s="64"/>
      <c r="I56" s="26"/>
      <c r="J56" s="25">
        <f t="shared" si="7"/>
        <v>0</v>
      </c>
      <c r="K56" s="59"/>
    </row>
    <row r="57" spans="2:11" s="17" customFormat="1" ht="14.1" customHeight="1" x14ac:dyDescent="0.2">
      <c r="B57" s="76" t="s">
        <v>152</v>
      </c>
      <c r="C57" s="75" t="s">
        <v>153</v>
      </c>
      <c r="D57" s="22">
        <v>5000</v>
      </c>
      <c r="E57" s="26">
        <v>0.95</v>
      </c>
      <c r="F57" s="25"/>
      <c r="G57" s="25">
        <f t="shared" si="6"/>
        <v>4750</v>
      </c>
      <c r="H57" s="64"/>
      <c r="I57" s="26"/>
      <c r="J57" s="25">
        <f t="shared" si="7"/>
        <v>0</v>
      </c>
      <c r="K57" s="59"/>
    </row>
    <row r="58" spans="2:11" s="17" customFormat="1" ht="14.1" customHeight="1" x14ac:dyDescent="0.2">
      <c r="B58" s="76" t="s">
        <v>154</v>
      </c>
      <c r="C58" s="75" t="s">
        <v>155</v>
      </c>
      <c r="D58" s="22">
        <v>3000</v>
      </c>
      <c r="E58" s="26">
        <v>0.95</v>
      </c>
      <c r="F58" s="25"/>
      <c r="G58" s="25">
        <f t="shared" si="6"/>
        <v>2850</v>
      </c>
      <c r="H58" s="64"/>
      <c r="I58" s="26"/>
      <c r="J58" s="25">
        <f t="shared" si="7"/>
        <v>0</v>
      </c>
      <c r="K58" s="59"/>
    </row>
    <row r="59" spans="2:11" s="17" customFormat="1" ht="14.1" customHeight="1" x14ac:dyDescent="0.2">
      <c r="B59" s="76" t="s">
        <v>156</v>
      </c>
      <c r="C59" s="75" t="s">
        <v>157</v>
      </c>
      <c r="D59" s="22">
        <v>1500</v>
      </c>
      <c r="E59" s="26">
        <v>0.95</v>
      </c>
      <c r="F59" s="25"/>
      <c r="G59" s="25">
        <f t="shared" si="6"/>
        <v>1425</v>
      </c>
      <c r="H59" s="64"/>
      <c r="I59" s="26"/>
      <c r="J59" s="25">
        <f t="shared" si="7"/>
        <v>0</v>
      </c>
      <c r="K59" s="59"/>
    </row>
    <row r="60" spans="2:11" s="17" customFormat="1" ht="14.1" customHeight="1" x14ac:dyDescent="0.2">
      <c r="B60" s="76" t="s">
        <v>158</v>
      </c>
      <c r="C60" s="75" t="s">
        <v>159</v>
      </c>
      <c r="D60" s="22">
        <v>3000</v>
      </c>
      <c r="E60" s="26">
        <v>0.95</v>
      </c>
      <c r="F60" s="25"/>
      <c r="G60" s="25">
        <f t="shared" si="6"/>
        <v>2850</v>
      </c>
      <c r="H60" s="64"/>
      <c r="I60" s="26"/>
      <c r="J60" s="25">
        <f t="shared" si="7"/>
        <v>0</v>
      </c>
      <c r="K60" s="59"/>
    </row>
    <row r="61" spans="2:11" s="17" customFormat="1" ht="14.1" customHeight="1" x14ac:dyDescent="0.2">
      <c r="B61" s="76" t="s">
        <v>160</v>
      </c>
      <c r="C61" s="75" t="s">
        <v>161</v>
      </c>
      <c r="D61" s="22">
        <v>2000</v>
      </c>
      <c r="E61" s="26">
        <v>0.95</v>
      </c>
      <c r="F61" s="25"/>
      <c r="G61" s="25">
        <f t="shared" si="6"/>
        <v>1900</v>
      </c>
      <c r="H61" s="64"/>
      <c r="I61" s="26"/>
      <c r="J61" s="25">
        <f t="shared" si="7"/>
        <v>0</v>
      </c>
      <c r="K61" s="59"/>
    </row>
    <row r="62" spans="2:11" s="17" customFormat="1" ht="14.1" customHeight="1" x14ac:dyDescent="0.2">
      <c r="B62" s="18" t="s">
        <v>162</v>
      </c>
      <c r="C62" s="70" t="s">
        <v>163</v>
      </c>
      <c r="D62" s="19">
        <v>1000</v>
      </c>
      <c r="E62" s="42">
        <v>0.95</v>
      </c>
      <c r="F62" s="43"/>
      <c r="G62" s="43">
        <f t="shared" si="6"/>
        <v>950</v>
      </c>
      <c r="H62" s="35"/>
      <c r="I62" s="27"/>
      <c r="J62" s="20">
        <f t="shared" si="7"/>
        <v>0</v>
      </c>
      <c r="K62" s="60"/>
    </row>
    <row r="63" spans="2:11" s="48" customFormat="1" ht="14.1" customHeight="1" x14ac:dyDescent="0.2">
      <c r="B63" s="45"/>
      <c r="C63" s="46"/>
      <c r="D63" s="32"/>
      <c r="E63" s="33"/>
      <c r="F63" s="47"/>
      <c r="G63" s="50">
        <f>SUM(G53:G62)</f>
        <v>20805</v>
      </c>
      <c r="H63" s="35"/>
      <c r="I63" s="34"/>
      <c r="J63" s="50">
        <f>SUM(J53:J62)</f>
        <v>0</v>
      </c>
      <c r="K63" s="36"/>
    </row>
    <row r="64" spans="2:11" s="17" customFormat="1" ht="59.25" customHeight="1" x14ac:dyDescent="0.2">
      <c r="B64" s="54"/>
      <c r="C64" s="37"/>
      <c r="D64" s="38"/>
      <c r="E64" s="39"/>
      <c r="F64" s="40"/>
      <c r="G64" s="40"/>
      <c r="H64" s="35"/>
      <c r="I64" s="39"/>
      <c r="J64" s="40"/>
      <c r="K64" s="55"/>
    </row>
    <row r="65" spans="2:11" s="17" customFormat="1" ht="12" customHeight="1" x14ac:dyDescent="0.2">
      <c r="B65" s="54"/>
      <c r="C65" s="37"/>
      <c r="D65" s="38"/>
      <c r="E65" s="39"/>
      <c r="F65" s="40"/>
      <c r="G65" s="40"/>
      <c r="H65" s="35"/>
      <c r="I65" s="39"/>
      <c r="J65" s="40"/>
      <c r="K65" s="55"/>
    </row>
    <row r="66" spans="2:11" s="1" customFormat="1" ht="39.950000000000003" customHeight="1" x14ac:dyDescent="0.2">
      <c r="B66" s="29" t="s">
        <v>10</v>
      </c>
      <c r="C66" s="30" t="s">
        <v>0</v>
      </c>
      <c r="D66" s="30" t="s">
        <v>12</v>
      </c>
      <c r="E66" s="29" t="s">
        <v>5</v>
      </c>
      <c r="F66" s="30"/>
      <c r="G66" s="29" t="s">
        <v>9</v>
      </c>
      <c r="H66" s="35"/>
      <c r="I66" s="29" t="s">
        <v>8</v>
      </c>
      <c r="J66" s="29" t="s">
        <v>7</v>
      </c>
      <c r="K66" s="29" t="s">
        <v>1</v>
      </c>
    </row>
    <row r="67" spans="2:11" s="16" customFormat="1" ht="18" customHeight="1" x14ac:dyDescent="0.2">
      <c r="B67" s="17"/>
      <c r="C67" s="73" t="s">
        <v>164</v>
      </c>
      <c r="D67" s="66"/>
      <c r="E67" s="66"/>
      <c r="F67" s="66"/>
      <c r="G67" s="66"/>
      <c r="H67" s="66"/>
      <c r="I67" s="66"/>
      <c r="J67" s="66"/>
      <c r="K67" s="66"/>
    </row>
    <row r="68" spans="2:11" s="16" customFormat="1" ht="14.25" customHeight="1" x14ac:dyDescent="0.2">
      <c r="B68" s="31" t="s">
        <v>19</v>
      </c>
      <c r="C68" s="74" t="s">
        <v>48</v>
      </c>
      <c r="D68" s="51"/>
      <c r="E68" s="51"/>
      <c r="F68" s="49"/>
      <c r="G68" s="52"/>
      <c r="H68" s="35"/>
      <c r="I68" s="49"/>
      <c r="J68" s="52"/>
      <c r="K68" s="53"/>
    </row>
    <row r="69" spans="2:11" s="17" customFormat="1" ht="12.95" customHeight="1" x14ac:dyDescent="0.2">
      <c r="B69" s="57" t="s">
        <v>20</v>
      </c>
      <c r="C69" s="69" t="s">
        <v>165</v>
      </c>
      <c r="D69" s="21">
        <v>200</v>
      </c>
      <c r="E69" s="28">
        <v>1.27</v>
      </c>
      <c r="F69" s="24"/>
      <c r="G69" s="24">
        <f t="shared" si="6"/>
        <v>254</v>
      </c>
      <c r="H69" s="56"/>
      <c r="I69" s="28"/>
      <c r="J69" s="24">
        <f t="shared" si="7"/>
        <v>0</v>
      </c>
      <c r="K69" s="58"/>
    </row>
    <row r="70" spans="2:11" s="17" customFormat="1" ht="12.95" customHeight="1" x14ac:dyDescent="0.2">
      <c r="B70" s="18" t="s">
        <v>166</v>
      </c>
      <c r="C70" s="70" t="s">
        <v>167</v>
      </c>
      <c r="D70" s="23">
        <v>500</v>
      </c>
      <c r="E70" s="27">
        <v>1.93</v>
      </c>
      <c r="F70" s="20"/>
      <c r="G70" s="20">
        <f t="shared" si="6"/>
        <v>965</v>
      </c>
      <c r="H70" s="56"/>
      <c r="I70" s="27"/>
      <c r="J70" s="20">
        <f t="shared" si="7"/>
        <v>0</v>
      </c>
      <c r="K70" s="60"/>
    </row>
    <row r="71" spans="2:11" s="48" customFormat="1" ht="12.95" customHeight="1" x14ac:dyDescent="0.2">
      <c r="B71" s="45"/>
      <c r="C71" s="46"/>
      <c r="D71" s="32"/>
      <c r="E71" s="33"/>
      <c r="F71" s="47"/>
      <c r="G71" s="50">
        <f>SUM(G69:G70)</f>
        <v>1219</v>
      </c>
      <c r="H71" s="35"/>
      <c r="I71" s="34"/>
      <c r="J71" s="50">
        <f>SUM(J69:J70)</f>
        <v>0</v>
      </c>
      <c r="K71" s="36"/>
    </row>
    <row r="72" spans="2:11" s="16" customFormat="1" ht="12.95" customHeight="1" x14ac:dyDescent="0.2">
      <c r="B72" s="31" t="s">
        <v>21</v>
      </c>
      <c r="C72" s="74" t="s">
        <v>46</v>
      </c>
      <c r="D72" s="51"/>
      <c r="E72" s="51"/>
      <c r="F72" s="49"/>
      <c r="G72" s="52"/>
      <c r="H72" s="35"/>
      <c r="I72" s="49"/>
      <c r="J72" s="52"/>
      <c r="K72" s="53"/>
    </row>
    <row r="73" spans="2:11" s="17" customFormat="1" ht="12.95" customHeight="1" x14ac:dyDescent="0.2">
      <c r="B73" s="57" t="s">
        <v>49</v>
      </c>
      <c r="C73" s="69" t="s">
        <v>168</v>
      </c>
      <c r="D73" s="21">
        <v>1800</v>
      </c>
      <c r="E73" s="28">
        <v>1.29</v>
      </c>
      <c r="F73" s="24"/>
      <c r="G73" s="24">
        <f t="shared" si="6"/>
        <v>2322</v>
      </c>
      <c r="H73" s="56"/>
      <c r="I73" s="28"/>
      <c r="J73" s="24">
        <f t="shared" si="7"/>
        <v>0</v>
      </c>
      <c r="K73" s="58"/>
    </row>
    <row r="74" spans="2:11" s="17" customFormat="1" ht="12.95" customHeight="1" x14ac:dyDescent="0.2">
      <c r="B74" s="76" t="s">
        <v>169</v>
      </c>
      <c r="C74" s="75" t="s">
        <v>170</v>
      </c>
      <c r="D74" s="22">
        <v>1500</v>
      </c>
      <c r="E74" s="26">
        <v>1.29</v>
      </c>
      <c r="F74" s="25"/>
      <c r="G74" s="25">
        <f t="shared" si="6"/>
        <v>1935</v>
      </c>
      <c r="H74" s="64"/>
      <c r="I74" s="26"/>
      <c r="J74" s="25">
        <f t="shared" si="7"/>
        <v>0</v>
      </c>
      <c r="K74" s="59"/>
    </row>
    <row r="75" spans="2:11" s="17" customFormat="1" ht="12.95" customHeight="1" x14ac:dyDescent="0.2">
      <c r="B75" s="76" t="s">
        <v>171</v>
      </c>
      <c r="C75" s="75" t="s">
        <v>155</v>
      </c>
      <c r="D75" s="22">
        <v>2600</v>
      </c>
      <c r="E75" s="26">
        <v>1.29</v>
      </c>
      <c r="F75" s="25"/>
      <c r="G75" s="25">
        <f t="shared" si="6"/>
        <v>3354</v>
      </c>
      <c r="H75" s="64"/>
      <c r="I75" s="26"/>
      <c r="J75" s="25">
        <f t="shared" si="7"/>
        <v>0</v>
      </c>
      <c r="K75" s="59"/>
    </row>
    <row r="76" spans="2:11" s="17" customFormat="1" ht="12.95" customHeight="1" x14ac:dyDescent="0.2">
      <c r="B76" s="76" t="s">
        <v>172</v>
      </c>
      <c r="C76" s="75" t="s">
        <v>173</v>
      </c>
      <c r="D76" s="22">
        <v>300</v>
      </c>
      <c r="E76" s="26">
        <v>1.29</v>
      </c>
      <c r="F76" s="25"/>
      <c r="G76" s="25">
        <f t="shared" si="6"/>
        <v>387</v>
      </c>
      <c r="H76" s="64"/>
      <c r="I76" s="26"/>
      <c r="J76" s="25">
        <f t="shared" si="7"/>
        <v>0</v>
      </c>
      <c r="K76" s="59"/>
    </row>
    <row r="77" spans="2:11" s="17" customFormat="1" ht="12.95" customHeight="1" x14ac:dyDescent="0.2">
      <c r="B77" s="76" t="s">
        <v>174</v>
      </c>
      <c r="C77" s="75" t="s">
        <v>159</v>
      </c>
      <c r="D77" s="22">
        <v>1200</v>
      </c>
      <c r="E77" s="26">
        <v>1.29</v>
      </c>
      <c r="F77" s="25"/>
      <c r="G77" s="25">
        <f t="shared" si="6"/>
        <v>1548</v>
      </c>
      <c r="H77" s="64"/>
      <c r="I77" s="26"/>
      <c r="J77" s="25">
        <f t="shared" si="7"/>
        <v>0</v>
      </c>
      <c r="K77" s="59"/>
    </row>
    <row r="78" spans="2:11" s="17" customFormat="1" ht="12.95" customHeight="1" x14ac:dyDescent="0.2">
      <c r="B78" s="76" t="s">
        <v>175</v>
      </c>
      <c r="C78" s="75" t="s">
        <v>176</v>
      </c>
      <c r="D78" s="22">
        <v>300</v>
      </c>
      <c r="E78" s="26">
        <v>2.2999999999999998</v>
      </c>
      <c r="F78" s="25"/>
      <c r="G78" s="25">
        <f t="shared" si="6"/>
        <v>690</v>
      </c>
      <c r="H78" s="64"/>
      <c r="I78" s="26"/>
      <c r="J78" s="25">
        <f t="shared" si="7"/>
        <v>0</v>
      </c>
      <c r="K78" s="59"/>
    </row>
    <row r="79" spans="2:11" s="17" customFormat="1" ht="12.95" customHeight="1" x14ac:dyDescent="0.2">
      <c r="B79" s="18" t="s">
        <v>177</v>
      </c>
      <c r="C79" s="70" t="s">
        <v>178</v>
      </c>
      <c r="D79" s="23">
        <v>300</v>
      </c>
      <c r="E79" s="27">
        <v>2.9</v>
      </c>
      <c r="F79" s="20"/>
      <c r="G79" s="20">
        <f t="shared" si="6"/>
        <v>870</v>
      </c>
      <c r="H79" s="56"/>
      <c r="I79" s="27"/>
      <c r="J79" s="20">
        <f t="shared" si="7"/>
        <v>0</v>
      </c>
      <c r="K79" s="60"/>
    </row>
    <row r="80" spans="2:11" s="48" customFormat="1" ht="12.95" customHeight="1" x14ac:dyDescent="0.2">
      <c r="B80" s="45"/>
      <c r="C80" s="46"/>
      <c r="D80" s="32"/>
      <c r="E80" s="33"/>
      <c r="F80" s="47"/>
      <c r="G80" s="50">
        <f>SUM(G73:G79)</f>
        <v>11106</v>
      </c>
      <c r="H80" s="35"/>
      <c r="I80" s="34"/>
      <c r="J80" s="50">
        <f>SUM(J73:J79)</f>
        <v>0</v>
      </c>
      <c r="K80" s="36"/>
    </row>
    <row r="81" spans="2:11" s="16" customFormat="1" ht="12.95" customHeight="1" x14ac:dyDescent="0.2">
      <c r="B81" s="31" t="s">
        <v>22</v>
      </c>
      <c r="C81" s="74" t="s">
        <v>139</v>
      </c>
      <c r="D81" s="51"/>
      <c r="E81" s="51"/>
      <c r="F81" s="49"/>
      <c r="G81" s="67"/>
      <c r="H81" s="68"/>
      <c r="I81" s="49"/>
      <c r="J81" s="67"/>
      <c r="K81" s="53"/>
    </row>
    <row r="82" spans="2:11" s="17" customFormat="1" ht="12.95" customHeight="1" x14ac:dyDescent="0.2">
      <c r="B82" s="57" t="s">
        <v>50</v>
      </c>
      <c r="C82" s="69" t="s">
        <v>179</v>
      </c>
      <c r="D82" s="21">
        <v>600</v>
      </c>
      <c r="E82" s="28">
        <v>1.29</v>
      </c>
      <c r="F82" s="24"/>
      <c r="G82" s="24">
        <f t="shared" si="6"/>
        <v>774</v>
      </c>
      <c r="H82" s="56"/>
      <c r="I82" s="28"/>
      <c r="J82" s="24">
        <f t="shared" si="7"/>
        <v>0</v>
      </c>
      <c r="K82" s="58"/>
    </row>
    <row r="83" spans="2:11" s="17" customFormat="1" ht="12.95" customHeight="1" x14ac:dyDescent="0.2">
      <c r="B83" s="18" t="s">
        <v>180</v>
      </c>
      <c r="C83" s="70" t="s">
        <v>181</v>
      </c>
      <c r="D83" s="23">
        <v>200</v>
      </c>
      <c r="E83" s="27">
        <v>1.29</v>
      </c>
      <c r="F83" s="20"/>
      <c r="G83" s="20">
        <f t="shared" si="6"/>
        <v>258</v>
      </c>
      <c r="H83" s="56"/>
      <c r="I83" s="27"/>
      <c r="J83" s="20">
        <f t="shared" si="7"/>
        <v>0</v>
      </c>
      <c r="K83" s="60"/>
    </row>
    <row r="84" spans="2:11" s="48" customFormat="1" ht="12.95" customHeight="1" x14ac:dyDescent="0.2">
      <c r="B84" s="45"/>
      <c r="C84" s="46"/>
      <c r="D84" s="32"/>
      <c r="E84" s="33"/>
      <c r="F84" s="47"/>
      <c r="G84" s="50">
        <f>SUM(G82:G83)</f>
        <v>1032</v>
      </c>
      <c r="H84" s="35"/>
      <c r="I84" s="34"/>
      <c r="J84" s="50">
        <f>SUM(J82:J83)</f>
        <v>0</v>
      </c>
      <c r="K84" s="36"/>
    </row>
    <row r="85" spans="2:11" s="16" customFormat="1" ht="18" customHeight="1" x14ac:dyDescent="0.2">
      <c r="B85" s="17"/>
      <c r="C85" s="73" t="s">
        <v>182</v>
      </c>
      <c r="D85" s="66"/>
      <c r="E85" s="66"/>
      <c r="F85" s="66"/>
      <c r="G85" s="66"/>
      <c r="H85" s="66"/>
      <c r="I85" s="66"/>
      <c r="J85" s="66"/>
      <c r="K85" s="66"/>
    </row>
    <row r="86" spans="2:11" s="16" customFormat="1" ht="12.95" customHeight="1" x14ac:dyDescent="0.2">
      <c r="B86" s="79" t="s">
        <v>23</v>
      </c>
      <c r="C86" s="80" t="s">
        <v>144</v>
      </c>
      <c r="D86" s="51"/>
      <c r="E86" s="51"/>
      <c r="F86" s="49"/>
      <c r="G86" s="52"/>
      <c r="H86" s="35"/>
      <c r="I86" s="49"/>
      <c r="J86" s="52"/>
      <c r="K86" s="53"/>
    </row>
    <row r="87" spans="2:11" s="17" customFormat="1" ht="12.95" customHeight="1" x14ac:dyDescent="0.2">
      <c r="B87" s="57" t="s">
        <v>51</v>
      </c>
      <c r="C87" s="69" t="s">
        <v>183</v>
      </c>
      <c r="D87" s="21">
        <v>300</v>
      </c>
      <c r="E87" s="28">
        <v>2.5</v>
      </c>
      <c r="F87" s="24"/>
      <c r="G87" s="24">
        <f t="shared" si="6"/>
        <v>750</v>
      </c>
      <c r="H87" s="56"/>
      <c r="I87" s="28"/>
      <c r="J87" s="24">
        <f t="shared" si="7"/>
        <v>0</v>
      </c>
      <c r="K87" s="58"/>
    </row>
    <row r="88" spans="2:11" s="17" customFormat="1" ht="12.95" customHeight="1" x14ac:dyDescent="0.2">
      <c r="B88" s="76" t="s">
        <v>52</v>
      </c>
      <c r="C88" s="75" t="s">
        <v>184</v>
      </c>
      <c r="D88" s="22">
        <v>300</v>
      </c>
      <c r="E88" s="26">
        <v>5.8</v>
      </c>
      <c r="F88" s="25"/>
      <c r="G88" s="25">
        <f t="shared" si="6"/>
        <v>1740</v>
      </c>
      <c r="H88" s="64"/>
      <c r="I88" s="26"/>
      <c r="J88" s="25">
        <f t="shared" si="7"/>
        <v>0</v>
      </c>
      <c r="K88" s="59"/>
    </row>
    <row r="89" spans="2:11" s="17" customFormat="1" ht="12.95" customHeight="1" x14ac:dyDescent="0.2">
      <c r="B89" s="76" t="s">
        <v>53</v>
      </c>
      <c r="C89" s="75" t="s">
        <v>185</v>
      </c>
      <c r="D89" s="22">
        <v>1200</v>
      </c>
      <c r="E89" s="26">
        <v>3</v>
      </c>
      <c r="F89" s="25"/>
      <c r="G89" s="25">
        <f t="shared" si="6"/>
        <v>3600</v>
      </c>
      <c r="H89" s="64"/>
      <c r="I89" s="26"/>
      <c r="J89" s="25">
        <f t="shared" si="7"/>
        <v>0</v>
      </c>
      <c r="K89" s="59"/>
    </row>
    <row r="90" spans="2:11" s="17" customFormat="1" ht="12.95" customHeight="1" x14ac:dyDescent="0.2">
      <c r="B90" s="76" t="s">
        <v>186</v>
      </c>
      <c r="C90" s="75" t="s">
        <v>120</v>
      </c>
      <c r="D90" s="22">
        <v>300</v>
      </c>
      <c r="E90" s="26">
        <v>2.9</v>
      </c>
      <c r="F90" s="25"/>
      <c r="G90" s="25">
        <f t="shared" si="6"/>
        <v>870</v>
      </c>
      <c r="H90" s="64"/>
      <c r="I90" s="26"/>
      <c r="J90" s="25">
        <f t="shared" si="7"/>
        <v>0</v>
      </c>
      <c r="K90" s="59"/>
    </row>
    <row r="91" spans="2:11" s="17" customFormat="1" ht="12.95" customHeight="1" x14ac:dyDescent="0.2">
      <c r="B91" s="76" t="s">
        <v>187</v>
      </c>
      <c r="C91" s="75" t="s">
        <v>188</v>
      </c>
      <c r="D91" s="22">
        <v>2200</v>
      </c>
      <c r="E91" s="26">
        <v>2.5</v>
      </c>
      <c r="F91" s="25"/>
      <c r="G91" s="25">
        <f t="shared" si="6"/>
        <v>5500</v>
      </c>
      <c r="H91" s="64"/>
      <c r="I91" s="26"/>
      <c r="J91" s="25">
        <f t="shared" si="7"/>
        <v>0</v>
      </c>
      <c r="K91" s="59"/>
    </row>
    <row r="92" spans="2:11" s="17" customFormat="1" ht="12.95" customHeight="1" x14ac:dyDescent="0.2">
      <c r="B92" s="76" t="s">
        <v>189</v>
      </c>
      <c r="C92" s="75" t="s">
        <v>47</v>
      </c>
      <c r="D92" s="22">
        <v>500</v>
      </c>
      <c r="E92" s="26">
        <v>2.2000000000000002</v>
      </c>
      <c r="F92" s="25"/>
      <c r="G92" s="25">
        <f t="shared" si="6"/>
        <v>1100</v>
      </c>
      <c r="H92" s="64"/>
      <c r="I92" s="26"/>
      <c r="J92" s="25">
        <f t="shared" si="7"/>
        <v>0</v>
      </c>
      <c r="K92" s="59"/>
    </row>
    <row r="93" spans="2:11" s="17" customFormat="1" ht="12.95" customHeight="1" x14ac:dyDescent="0.2">
      <c r="B93" s="76" t="s">
        <v>190</v>
      </c>
      <c r="C93" s="75" t="s">
        <v>153</v>
      </c>
      <c r="D93" s="22">
        <v>300</v>
      </c>
      <c r="E93" s="26">
        <v>5</v>
      </c>
      <c r="F93" s="25"/>
      <c r="G93" s="25">
        <f t="shared" si="6"/>
        <v>1500</v>
      </c>
      <c r="H93" s="64"/>
      <c r="I93" s="26"/>
      <c r="J93" s="25">
        <f t="shared" si="7"/>
        <v>0</v>
      </c>
      <c r="K93" s="59"/>
    </row>
    <row r="94" spans="2:11" s="17" customFormat="1" ht="12.95" customHeight="1" x14ac:dyDescent="0.2">
      <c r="B94" s="76" t="s">
        <v>191</v>
      </c>
      <c r="C94" s="75" t="s">
        <v>192</v>
      </c>
      <c r="D94" s="22">
        <v>3000</v>
      </c>
      <c r="E94" s="26">
        <v>2.2000000000000002</v>
      </c>
      <c r="F94" s="25"/>
      <c r="G94" s="25">
        <f t="shared" si="6"/>
        <v>6600.0000000000009</v>
      </c>
      <c r="H94" s="64"/>
      <c r="I94" s="26"/>
      <c r="J94" s="25">
        <f t="shared" si="7"/>
        <v>0</v>
      </c>
      <c r="K94" s="59"/>
    </row>
    <row r="95" spans="2:11" s="17" customFormat="1" ht="12.95" customHeight="1" x14ac:dyDescent="0.2">
      <c r="B95" s="18" t="s">
        <v>193</v>
      </c>
      <c r="C95" s="70" t="s">
        <v>194</v>
      </c>
      <c r="D95" s="23">
        <v>300</v>
      </c>
      <c r="E95" s="27">
        <v>2.2000000000000002</v>
      </c>
      <c r="F95" s="20"/>
      <c r="G95" s="20">
        <f t="shared" si="6"/>
        <v>660</v>
      </c>
      <c r="H95" s="56"/>
      <c r="I95" s="27"/>
      <c r="J95" s="20">
        <f t="shared" si="7"/>
        <v>0</v>
      </c>
      <c r="K95" s="60"/>
    </row>
    <row r="96" spans="2:11" s="48" customFormat="1" ht="12.95" customHeight="1" x14ac:dyDescent="0.2">
      <c r="B96" s="45"/>
      <c r="C96" s="46"/>
      <c r="D96" s="32"/>
      <c r="E96" s="33"/>
      <c r="F96" s="47"/>
      <c r="G96" s="50">
        <f>SUM(G87:G95)</f>
        <v>22320</v>
      </c>
      <c r="H96" s="35"/>
      <c r="I96" s="34"/>
      <c r="J96" s="50">
        <f>SUM(J87:J95)</f>
        <v>0</v>
      </c>
      <c r="K96" s="36"/>
    </row>
    <row r="97" spans="2:11" s="17" customFormat="1" ht="29.25" customHeight="1" x14ac:dyDescent="0.2">
      <c r="B97" s="54"/>
      <c r="C97" s="37"/>
      <c r="D97" s="38"/>
      <c r="E97" s="39"/>
      <c r="F97" s="40"/>
      <c r="G97" s="40"/>
      <c r="H97" s="35"/>
      <c r="I97" s="39"/>
      <c r="J97" s="40"/>
      <c r="K97" s="55"/>
    </row>
    <row r="98" spans="2:11" s="17" customFormat="1" ht="12" customHeight="1" x14ac:dyDescent="0.2">
      <c r="B98" s="54"/>
      <c r="C98" s="37"/>
      <c r="D98" s="38"/>
      <c r="E98" s="39"/>
      <c r="F98" s="40"/>
      <c r="G98" s="40"/>
      <c r="H98" s="35"/>
      <c r="I98" s="39"/>
      <c r="J98" s="40"/>
      <c r="K98" s="55"/>
    </row>
    <row r="99" spans="2:11" s="1" customFormat="1" ht="39.950000000000003" customHeight="1" x14ac:dyDescent="0.2">
      <c r="B99" s="29" t="s">
        <v>10</v>
      </c>
      <c r="C99" s="30" t="s">
        <v>0</v>
      </c>
      <c r="D99" s="30" t="s">
        <v>12</v>
      </c>
      <c r="E99" s="29" t="s">
        <v>5</v>
      </c>
      <c r="F99" s="30"/>
      <c r="G99" s="29" t="s">
        <v>9</v>
      </c>
      <c r="H99" s="35"/>
      <c r="I99" s="29" t="s">
        <v>8</v>
      </c>
      <c r="J99" s="29" t="s">
        <v>7</v>
      </c>
      <c r="K99" s="29" t="s">
        <v>1</v>
      </c>
    </row>
    <row r="100" spans="2:11" s="16" customFormat="1" ht="14.1" customHeight="1" x14ac:dyDescent="0.2">
      <c r="B100" s="79" t="s">
        <v>54</v>
      </c>
      <c r="C100" s="80" t="s">
        <v>36</v>
      </c>
      <c r="D100" s="51"/>
      <c r="E100" s="51"/>
      <c r="F100" s="49"/>
      <c r="G100" s="52"/>
      <c r="H100" s="35"/>
      <c r="I100" s="49"/>
      <c r="J100" s="52"/>
      <c r="K100" s="53"/>
    </row>
    <row r="101" spans="2:11" s="17" customFormat="1" ht="14.1" customHeight="1" x14ac:dyDescent="0.2">
      <c r="B101" s="76" t="s">
        <v>55</v>
      </c>
      <c r="C101" s="75" t="s">
        <v>195</v>
      </c>
      <c r="D101" s="21">
        <v>2600</v>
      </c>
      <c r="E101" s="28">
        <v>1.6</v>
      </c>
      <c r="F101" s="24"/>
      <c r="G101" s="24">
        <f t="shared" si="6"/>
        <v>4160</v>
      </c>
      <c r="H101" s="56"/>
      <c r="I101" s="28"/>
      <c r="J101" s="24">
        <f t="shared" si="7"/>
        <v>0</v>
      </c>
      <c r="K101" s="58"/>
    </row>
    <row r="102" spans="2:11" s="17" customFormat="1" ht="14.1" customHeight="1" x14ac:dyDescent="0.2">
      <c r="B102" s="76" t="s">
        <v>56</v>
      </c>
      <c r="C102" s="75" t="s">
        <v>196</v>
      </c>
      <c r="D102" s="22">
        <v>600</v>
      </c>
      <c r="E102" s="26">
        <v>2.25</v>
      </c>
      <c r="F102" s="25"/>
      <c r="G102" s="25">
        <f t="shared" si="6"/>
        <v>1350</v>
      </c>
      <c r="H102" s="64"/>
      <c r="I102" s="26"/>
      <c r="J102" s="25">
        <f t="shared" si="7"/>
        <v>0</v>
      </c>
      <c r="K102" s="59"/>
    </row>
    <row r="103" spans="2:11" s="17" customFormat="1" ht="14.1" customHeight="1" x14ac:dyDescent="0.2">
      <c r="B103" s="18" t="s">
        <v>57</v>
      </c>
      <c r="C103" s="70" t="s">
        <v>197</v>
      </c>
      <c r="D103" s="23">
        <v>300</v>
      </c>
      <c r="E103" s="65">
        <v>2.25</v>
      </c>
      <c r="F103" s="20"/>
      <c r="G103" s="20">
        <f t="shared" si="6"/>
        <v>675</v>
      </c>
      <c r="H103" s="56"/>
      <c r="I103" s="27"/>
      <c r="J103" s="20">
        <f t="shared" ref="J103:J155" si="8">D103*I103</f>
        <v>0</v>
      </c>
      <c r="K103" s="60"/>
    </row>
    <row r="104" spans="2:11" s="48" customFormat="1" ht="14.1" customHeight="1" x14ac:dyDescent="0.2">
      <c r="B104" s="45"/>
      <c r="C104" s="46"/>
      <c r="D104" s="32"/>
      <c r="E104" s="33"/>
      <c r="F104" s="47"/>
      <c r="G104" s="50">
        <f>SUM(G101:G103)</f>
        <v>6185</v>
      </c>
      <c r="H104" s="35"/>
      <c r="I104" s="34"/>
      <c r="J104" s="50">
        <f>SUM(J101:J103)</f>
        <v>0</v>
      </c>
      <c r="K104" s="36"/>
    </row>
    <row r="105" spans="2:11" s="16" customFormat="1" ht="14.1" customHeight="1" x14ac:dyDescent="0.2">
      <c r="B105" s="79" t="s">
        <v>58</v>
      </c>
      <c r="C105" s="80" t="s">
        <v>198</v>
      </c>
      <c r="D105" s="51"/>
      <c r="E105" s="51"/>
      <c r="F105" s="49"/>
      <c r="G105" s="52"/>
      <c r="H105" s="35"/>
      <c r="I105" s="49"/>
      <c r="J105" s="52"/>
      <c r="K105" s="53"/>
    </row>
    <row r="106" spans="2:11" s="17" customFormat="1" ht="14.1" customHeight="1" x14ac:dyDescent="0.2">
      <c r="B106" s="57" t="s">
        <v>60</v>
      </c>
      <c r="C106" s="69" t="s">
        <v>199</v>
      </c>
      <c r="D106" s="21">
        <v>600</v>
      </c>
      <c r="E106" s="28">
        <v>2.91</v>
      </c>
      <c r="F106" s="24"/>
      <c r="G106" s="24">
        <f t="shared" ref="G106:G137" si="9">D106*E106</f>
        <v>1746</v>
      </c>
      <c r="H106" s="56"/>
      <c r="I106" s="28"/>
      <c r="J106" s="24">
        <f t="shared" ref="J106:J137" si="10">D106*I106</f>
        <v>0</v>
      </c>
      <c r="K106" s="58"/>
    </row>
    <row r="107" spans="2:11" s="17" customFormat="1" ht="14.1" customHeight="1" x14ac:dyDescent="0.2">
      <c r="B107" s="18" t="s">
        <v>61</v>
      </c>
      <c r="C107" s="70" t="s">
        <v>200</v>
      </c>
      <c r="D107" s="23">
        <v>400</v>
      </c>
      <c r="E107" s="27">
        <v>2.97</v>
      </c>
      <c r="F107" s="20"/>
      <c r="G107" s="20">
        <f t="shared" si="9"/>
        <v>1188</v>
      </c>
      <c r="H107" s="56"/>
      <c r="I107" s="27"/>
      <c r="J107" s="20">
        <f t="shared" si="10"/>
        <v>0</v>
      </c>
      <c r="K107" s="60"/>
    </row>
    <row r="108" spans="2:11" s="48" customFormat="1" ht="14.1" customHeight="1" x14ac:dyDescent="0.2">
      <c r="B108" s="45"/>
      <c r="C108" s="46"/>
      <c r="D108" s="32"/>
      <c r="E108" s="33"/>
      <c r="F108" s="47"/>
      <c r="G108" s="50">
        <f>SUM(G106:G107)</f>
        <v>2934</v>
      </c>
      <c r="H108" s="35"/>
      <c r="I108" s="34"/>
      <c r="J108" s="50">
        <f>SUM(J106:J107)</f>
        <v>0</v>
      </c>
      <c r="K108" s="36"/>
    </row>
    <row r="109" spans="2:11" s="16" customFormat="1" ht="14.1" customHeight="1" x14ac:dyDescent="0.2">
      <c r="B109" s="79" t="s">
        <v>62</v>
      </c>
      <c r="C109" s="80" t="s">
        <v>201</v>
      </c>
      <c r="D109" s="51"/>
      <c r="E109" s="51"/>
      <c r="F109" s="49"/>
      <c r="G109" s="52"/>
      <c r="H109" s="35"/>
      <c r="I109" s="49"/>
      <c r="J109" s="52"/>
      <c r="K109" s="53"/>
    </row>
    <row r="110" spans="2:11" s="17" customFormat="1" ht="14.1" customHeight="1" x14ac:dyDescent="0.2">
      <c r="B110" s="76" t="s">
        <v>63</v>
      </c>
      <c r="C110" s="75" t="s">
        <v>202</v>
      </c>
      <c r="D110" s="21">
        <v>200</v>
      </c>
      <c r="E110" s="28">
        <v>9.1999999999999993</v>
      </c>
      <c r="F110" s="24"/>
      <c r="G110" s="24">
        <f t="shared" si="9"/>
        <v>1839.9999999999998</v>
      </c>
      <c r="H110" s="56"/>
      <c r="I110" s="28"/>
      <c r="J110" s="24">
        <f t="shared" si="10"/>
        <v>0</v>
      </c>
      <c r="K110" s="58"/>
    </row>
    <row r="111" spans="2:11" s="17" customFormat="1" ht="14.1" customHeight="1" x14ac:dyDescent="0.2">
      <c r="B111" s="76" t="s">
        <v>64</v>
      </c>
      <c r="C111" s="75" t="s">
        <v>203</v>
      </c>
      <c r="D111" s="22">
        <v>200</v>
      </c>
      <c r="E111" s="26">
        <v>9.3000000000000007</v>
      </c>
      <c r="F111" s="25"/>
      <c r="G111" s="25">
        <f t="shared" si="9"/>
        <v>1860.0000000000002</v>
      </c>
      <c r="H111" s="64"/>
      <c r="I111" s="26"/>
      <c r="J111" s="25">
        <f t="shared" si="10"/>
        <v>0</v>
      </c>
      <c r="K111" s="59"/>
    </row>
    <row r="112" spans="2:11" s="17" customFormat="1" ht="14.1" customHeight="1" x14ac:dyDescent="0.2">
      <c r="B112" s="76" t="s">
        <v>65</v>
      </c>
      <c r="C112" s="75" t="s">
        <v>204</v>
      </c>
      <c r="D112" s="22">
        <v>3000</v>
      </c>
      <c r="E112" s="26">
        <v>10</v>
      </c>
      <c r="F112" s="25"/>
      <c r="G112" s="25">
        <f t="shared" si="9"/>
        <v>30000</v>
      </c>
      <c r="H112" s="64"/>
      <c r="I112" s="26"/>
      <c r="J112" s="25">
        <f t="shared" si="10"/>
        <v>0</v>
      </c>
      <c r="K112" s="59"/>
    </row>
    <row r="113" spans="2:11" s="17" customFormat="1" ht="14.1" customHeight="1" x14ac:dyDescent="0.2">
      <c r="B113" s="18" t="s">
        <v>66</v>
      </c>
      <c r="C113" s="70" t="s">
        <v>205</v>
      </c>
      <c r="D113" s="23">
        <v>2600</v>
      </c>
      <c r="E113" s="65">
        <v>9.8000000000000007</v>
      </c>
      <c r="F113" s="20"/>
      <c r="G113" s="20">
        <f t="shared" si="9"/>
        <v>25480.000000000004</v>
      </c>
      <c r="H113" s="56"/>
      <c r="I113" s="27"/>
      <c r="J113" s="20">
        <f t="shared" si="10"/>
        <v>0</v>
      </c>
      <c r="K113" s="60"/>
    </row>
    <row r="114" spans="2:11" s="48" customFormat="1" ht="14.1" customHeight="1" x14ac:dyDescent="0.2">
      <c r="B114" s="45"/>
      <c r="C114" s="46"/>
      <c r="D114" s="32"/>
      <c r="E114" s="33"/>
      <c r="F114" s="47"/>
      <c r="G114" s="50">
        <f>SUM(G110:G113)</f>
        <v>59180</v>
      </c>
      <c r="H114" s="35"/>
      <c r="I114" s="34"/>
      <c r="J114" s="50">
        <f>SUM(J110:J113)</f>
        <v>0</v>
      </c>
      <c r="K114" s="36"/>
    </row>
    <row r="115" spans="2:11" s="16" customFormat="1" ht="14.1" customHeight="1" x14ac:dyDescent="0.2">
      <c r="B115" s="79" t="s">
        <v>67</v>
      </c>
      <c r="C115" s="80" t="s">
        <v>91</v>
      </c>
      <c r="D115" s="51"/>
      <c r="E115" s="51"/>
      <c r="F115" s="49"/>
      <c r="G115" s="52"/>
      <c r="H115" s="35"/>
      <c r="I115" s="49"/>
      <c r="J115" s="52"/>
      <c r="K115" s="53"/>
    </row>
    <row r="116" spans="2:11" s="17" customFormat="1" ht="14.1" customHeight="1" x14ac:dyDescent="0.2">
      <c r="B116" s="76" t="s">
        <v>68</v>
      </c>
      <c r="C116" s="75" t="s">
        <v>206</v>
      </c>
      <c r="D116" s="21">
        <v>200</v>
      </c>
      <c r="E116" s="28">
        <v>4.0999999999999996</v>
      </c>
      <c r="F116" s="24"/>
      <c r="G116" s="24">
        <f t="shared" si="9"/>
        <v>819.99999999999989</v>
      </c>
      <c r="H116" s="56"/>
      <c r="I116" s="28"/>
      <c r="J116" s="24">
        <f t="shared" si="10"/>
        <v>0</v>
      </c>
      <c r="K116" s="58"/>
    </row>
    <row r="117" spans="2:11" s="17" customFormat="1" ht="14.1" customHeight="1" x14ac:dyDescent="0.2">
      <c r="B117" s="76" t="s">
        <v>69</v>
      </c>
      <c r="C117" s="75" t="s">
        <v>207</v>
      </c>
      <c r="D117" s="22">
        <v>600</v>
      </c>
      <c r="E117" s="26">
        <v>4.0999999999999996</v>
      </c>
      <c r="F117" s="25"/>
      <c r="G117" s="25">
        <f t="shared" si="9"/>
        <v>2460</v>
      </c>
      <c r="H117" s="64"/>
      <c r="I117" s="26"/>
      <c r="J117" s="25">
        <f t="shared" si="10"/>
        <v>0</v>
      </c>
      <c r="K117" s="59"/>
    </row>
    <row r="118" spans="2:11" s="17" customFormat="1" ht="14.1" customHeight="1" x14ac:dyDescent="0.2">
      <c r="B118" s="76" t="s">
        <v>70</v>
      </c>
      <c r="C118" s="75" t="s">
        <v>208</v>
      </c>
      <c r="D118" s="22">
        <v>600</v>
      </c>
      <c r="E118" s="26">
        <v>5.9</v>
      </c>
      <c r="F118" s="25"/>
      <c r="G118" s="25">
        <f t="shared" si="9"/>
        <v>3540</v>
      </c>
      <c r="H118" s="64"/>
      <c r="I118" s="26"/>
      <c r="J118" s="25">
        <f t="shared" si="10"/>
        <v>0</v>
      </c>
      <c r="K118" s="59"/>
    </row>
    <row r="119" spans="2:11" s="17" customFormat="1" ht="14.1" customHeight="1" x14ac:dyDescent="0.2">
      <c r="B119" s="76" t="s">
        <v>71</v>
      </c>
      <c r="C119" s="75" t="s">
        <v>209</v>
      </c>
      <c r="D119" s="22">
        <v>1200</v>
      </c>
      <c r="E119" s="26">
        <v>4.7</v>
      </c>
      <c r="F119" s="25"/>
      <c r="G119" s="25">
        <f t="shared" si="9"/>
        <v>5640</v>
      </c>
      <c r="H119" s="64"/>
      <c r="I119" s="26"/>
      <c r="J119" s="25">
        <f t="shared" si="10"/>
        <v>0</v>
      </c>
      <c r="K119" s="59"/>
    </row>
    <row r="120" spans="2:11" s="17" customFormat="1" ht="14.1" customHeight="1" x14ac:dyDescent="0.2">
      <c r="B120" s="76" t="s">
        <v>72</v>
      </c>
      <c r="C120" s="75" t="s">
        <v>173</v>
      </c>
      <c r="D120" s="22">
        <v>1200</v>
      </c>
      <c r="E120" s="26">
        <v>6.7</v>
      </c>
      <c r="F120" s="25"/>
      <c r="G120" s="25">
        <f t="shared" si="9"/>
        <v>8040</v>
      </c>
      <c r="H120" s="64"/>
      <c r="I120" s="26"/>
      <c r="J120" s="25">
        <f t="shared" si="10"/>
        <v>0</v>
      </c>
      <c r="K120" s="59"/>
    </row>
    <row r="121" spans="2:11" s="17" customFormat="1" ht="14.1" customHeight="1" x14ac:dyDescent="0.2">
      <c r="B121" s="18" t="s">
        <v>73</v>
      </c>
      <c r="C121" s="70" t="s">
        <v>210</v>
      </c>
      <c r="D121" s="23">
        <v>1500</v>
      </c>
      <c r="E121" s="65">
        <v>5.3</v>
      </c>
      <c r="F121" s="20"/>
      <c r="G121" s="20">
        <f t="shared" si="9"/>
        <v>7950</v>
      </c>
      <c r="H121" s="56"/>
      <c r="I121" s="27"/>
      <c r="J121" s="20">
        <f t="shared" si="10"/>
        <v>0</v>
      </c>
      <c r="K121" s="60"/>
    </row>
    <row r="122" spans="2:11" s="48" customFormat="1" ht="14.1" customHeight="1" x14ac:dyDescent="0.2">
      <c r="B122" s="45"/>
      <c r="C122" s="46"/>
      <c r="D122" s="32"/>
      <c r="E122" s="33"/>
      <c r="F122" s="47"/>
      <c r="G122" s="50">
        <f>SUM(G116:G121)</f>
        <v>28450</v>
      </c>
      <c r="H122" s="35"/>
      <c r="I122" s="34"/>
      <c r="J122" s="50">
        <f>SUM(J116:J121)</f>
        <v>0</v>
      </c>
      <c r="K122" s="36"/>
    </row>
    <row r="123" spans="2:11" s="16" customFormat="1" ht="14.1" customHeight="1" x14ac:dyDescent="0.2">
      <c r="B123" s="79" t="s">
        <v>74</v>
      </c>
      <c r="C123" s="80" t="s">
        <v>211</v>
      </c>
      <c r="D123" s="51"/>
      <c r="E123" s="51"/>
      <c r="F123" s="49"/>
      <c r="G123" s="52"/>
      <c r="H123" s="35"/>
      <c r="I123" s="49"/>
      <c r="J123" s="52"/>
      <c r="K123" s="53"/>
    </row>
    <row r="124" spans="2:11" s="17" customFormat="1" ht="14.1" customHeight="1" x14ac:dyDescent="0.2">
      <c r="B124" s="77" t="s">
        <v>75</v>
      </c>
      <c r="C124" s="78" t="s">
        <v>212</v>
      </c>
      <c r="D124" s="19">
        <v>3200</v>
      </c>
      <c r="E124" s="42">
        <v>4.5999999999999996</v>
      </c>
      <c r="F124" s="43"/>
      <c r="G124" s="43">
        <f t="shared" si="9"/>
        <v>14719.999999999998</v>
      </c>
      <c r="H124" s="56"/>
      <c r="I124" s="42"/>
      <c r="J124" s="41">
        <f t="shared" si="10"/>
        <v>0</v>
      </c>
      <c r="K124" s="44"/>
    </row>
    <row r="125" spans="2:11" s="48" customFormat="1" ht="14.1" customHeight="1" x14ac:dyDescent="0.2">
      <c r="B125" s="45"/>
      <c r="C125" s="46"/>
      <c r="D125" s="32"/>
      <c r="E125" s="33"/>
      <c r="F125" s="47"/>
      <c r="G125" s="50">
        <f>SUM(G124)</f>
        <v>14719.999999999998</v>
      </c>
      <c r="H125" s="35"/>
      <c r="I125" s="34"/>
      <c r="J125" s="50">
        <f>SUM(J124)</f>
        <v>0</v>
      </c>
      <c r="K125" s="36"/>
    </row>
    <row r="126" spans="2:11" s="17" customFormat="1" ht="63.75" customHeight="1" x14ac:dyDescent="0.2">
      <c r="B126" s="54"/>
      <c r="C126" s="37"/>
      <c r="D126" s="38"/>
      <c r="E126" s="39"/>
      <c r="F126" s="40"/>
      <c r="G126" s="40"/>
      <c r="H126" s="35"/>
      <c r="I126" s="39"/>
      <c r="J126" s="40"/>
      <c r="K126" s="55"/>
    </row>
    <row r="127" spans="2:11" s="17" customFormat="1" ht="12" customHeight="1" x14ac:dyDescent="0.2">
      <c r="B127" s="54"/>
      <c r="C127" s="37"/>
      <c r="D127" s="38"/>
      <c r="E127" s="39"/>
      <c r="F127" s="40"/>
      <c r="G127" s="40"/>
      <c r="H127" s="35"/>
      <c r="I127" s="39"/>
      <c r="J127" s="40"/>
      <c r="K127" s="55"/>
    </row>
    <row r="128" spans="2:11" s="1" customFormat="1" ht="39.950000000000003" customHeight="1" x14ac:dyDescent="0.2">
      <c r="B128" s="29" t="s">
        <v>10</v>
      </c>
      <c r="C128" s="30" t="s">
        <v>0</v>
      </c>
      <c r="D128" s="30" t="s">
        <v>12</v>
      </c>
      <c r="E128" s="29" t="s">
        <v>5</v>
      </c>
      <c r="F128" s="30"/>
      <c r="G128" s="29" t="s">
        <v>9</v>
      </c>
      <c r="H128" s="35"/>
      <c r="I128" s="29" t="s">
        <v>8</v>
      </c>
      <c r="J128" s="29" t="s">
        <v>7</v>
      </c>
      <c r="K128" s="29" t="s">
        <v>1</v>
      </c>
    </row>
    <row r="129" spans="2:11" s="16" customFormat="1" ht="18" customHeight="1" x14ac:dyDescent="0.2">
      <c r="B129" s="17"/>
      <c r="C129" s="73" t="s">
        <v>213</v>
      </c>
      <c r="D129" s="66"/>
      <c r="E129" s="66"/>
      <c r="F129" s="66"/>
      <c r="G129" s="66"/>
      <c r="H129" s="66"/>
      <c r="I129" s="66"/>
      <c r="J129" s="66"/>
      <c r="K129" s="66"/>
    </row>
    <row r="130" spans="2:11" s="16" customFormat="1" ht="12.95" customHeight="1" x14ac:dyDescent="0.2">
      <c r="B130" s="79" t="s">
        <v>76</v>
      </c>
      <c r="C130" s="80" t="s">
        <v>214</v>
      </c>
      <c r="D130" s="51"/>
      <c r="E130" s="51"/>
      <c r="F130" s="49"/>
      <c r="G130" s="52"/>
      <c r="H130" s="35"/>
      <c r="I130" s="49"/>
      <c r="J130" s="52"/>
      <c r="K130" s="53"/>
    </row>
    <row r="131" spans="2:11" s="17" customFormat="1" ht="12.95" customHeight="1" x14ac:dyDescent="0.2">
      <c r="B131" s="76" t="s">
        <v>77</v>
      </c>
      <c r="C131" s="75" t="s">
        <v>215</v>
      </c>
      <c r="D131" s="21">
        <v>100</v>
      </c>
      <c r="E131" s="28">
        <v>18.25</v>
      </c>
      <c r="F131" s="24"/>
      <c r="G131" s="24">
        <f t="shared" si="9"/>
        <v>1825</v>
      </c>
      <c r="H131" s="56"/>
      <c r="I131" s="28"/>
      <c r="J131" s="24">
        <f t="shared" si="10"/>
        <v>0</v>
      </c>
      <c r="K131" s="58"/>
    </row>
    <row r="132" spans="2:11" s="17" customFormat="1" ht="12.95" customHeight="1" x14ac:dyDescent="0.2">
      <c r="B132" s="76" t="s">
        <v>216</v>
      </c>
      <c r="C132" s="75" t="s">
        <v>217</v>
      </c>
      <c r="D132" s="22">
        <v>100</v>
      </c>
      <c r="E132" s="26">
        <v>18.25</v>
      </c>
      <c r="F132" s="25"/>
      <c r="G132" s="25">
        <f t="shared" si="9"/>
        <v>1825</v>
      </c>
      <c r="H132" s="64"/>
      <c r="I132" s="26"/>
      <c r="J132" s="25">
        <f t="shared" si="10"/>
        <v>0</v>
      </c>
      <c r="K132" s="59"/>
    </row>
    <row r="133" spans="2:11" s="17" customFormat="1" ht="12.95" customHeight="1" x14ac:dyDescent="0.2">
      <c r="B133" s="18" t="s">
        <v>218</v>
      </c>
      <c r="C133" s="70" t="s">
        <v>219</v>
      </c>
      <c r="D133" s="23">
        <v>100</v>
      </c>
      <c r="E133" s="65">
        <v>18.25</v>
      </c>
      <c r="F133" s="20"/>
      <c r="G133" s="20">
        <f t="shared" si="9"/>
        <v>1825</v>
      </c>
      <c r="H133" s="56"/>
      <c r="I133" s="27"/>
      <c r="J133" s="20">
        <f t="shared" si="10"/>
        <v>0</v>
      </c>
      <c r="K133" s="60"/>
    </row>
    <row r="134" spans="2:11" s="48" customFormat="1" ht="12.95" customHeight="1" x14ac:dyDescent="0.2">
      <c r="B134" s="45"/>
      <c r="C134" s="46"/>
      <c r="D134" s="32"/>
      <c r="E134" s="33"/>
      <c r="F134" s="47"/>
      <c r="G134" s="50">
        <f>SUM(G131:G133)</f>
        <v>5475</v>
      </c>
      <c r="H134" s="35"/>
      <c r="I134" s="34"/>
      <c r="J134" s="50">
        <f>SUM(J131:J133)</f>
        <v>0</v>
      </c>
      <c r="K134" s="36"/>
    </row>
    <row r="135" spans="2:11" s="16" customFormat="1" ht="20.100000000000001" customHeight="1" x14ac:dyDescent="0.2">
      <c r="B135" s="17"/>
      <c r="C135" s="73" t="s">
        <v>220</v>
      </c>
      <c r="D135" s="66"/>
      <c r="E135" s="66"/>
      <c r="F135" s="66"/>
      <c r="G135" s="66"/>
      <c r="H135" s="66"/>
      <c r="I135" s="66"/>
      <c r="J135" s="66"/>
      <c r="K135" s="66"/>
    </row>
    <row r="136" spans="2:11" s="16" customFormat="1" ht="14.1" customHeight="1" x14ac:dyDescent="0.2">
      <c r="B136" s="79" t="s">
        <v>78</v>
      </c>
      <c r="C136" s="80" t="s">
        <v>221</v>
      </c>
      <c r="D136" s="51"/>
      <c r="E136" s="51"/>
      <c r="F136" s="49"/>
      <c r="G136" s="52"/>
      <c r="H136" s="35"/>
      <c r="I136" s="49"/>
      <c r="J136" s="52"/>
      <c r="K136" s="53"/>
    </row>
    <row r="137" spans="2:11" s="17" customFormat="1" ht="14.1" customHeight="1" x14ac:dyDescent="0.2">
      <c r="B137" s="77" t="s">
        <v>79</v>
      </c>
      <c r="C137" s="78" t="s">
        <v>222</v>
      </c>
      <c r="D137" s="19">
        <v>500</v>
      </c>
      <c r="E137" s="42">
        <v>4.9000000000000004</v>
      </c>
      <c r="F137" s="43"/>
      <c r="G137" s="43">
        <f t="shared" si="9"/>
        <v>2450</v>
      </c>
      <c r="H137" s="56"/>
      <c r="I137" s="42"/>
      <c r="J137" s="41">
        <f t="shared" si="10"/>
        <v>0</v>
      </c>
      <c r="K137" s="44"/>
    </row>
    <row r="138" spans="2:11" s="48" customFormat="1" ht="12.95" customHeight="1" x14ac:dyDescent="0.2">
      <c r="B138" s="45"/>
      <c r="C138" s="46"/>
      <c r="D138" s="32"/>
      <c r="E138" s="33"/>
      <c r="F138" s="47"/>
      <c r="G138" s="50">
        <f>SUM(G137)</f>
        <v>2450</v>
      </c>
      <c r="H138" s="35"/>
      <c r="I138" s="34"/>
      <c r="J138" s="50">
        <f>SUM(J137)</f>
        <v>0</v>
      </c>
      <c r="K138" s="36"/>
    </row>
    <row r="139" spans="2:11" s="16" customFormat="1" ht="14.1" customHeight="1" x14ac:dyDescent="0.2">
      <c r="B139" s="79" t="s">
        <v>80</v>
      </c>
      <c r="C139" s="80" t="s">
        <v>59</v>
      </c>
      <c r="D139" s="51"/>
      <c r="E139" s="51"/>
      <c r="F139" s="49"/>
      <c r="G139" s="52"/>
      <c r="H139" s="35"/>
      <c r="I139" s="49"/>
      <c r="J139" s="52"/>
      <c r="K139" s="53"/>
    </row>
    <row r="140" spans="2:11" s="17" customFormat="1" ht="14.1" customHeight="1" x14ac:dyDescent="0.2">
      <c r="B140" s="57" t="s">
        <v>81</v>
      </c>
      <c r="C140" s="69" t="s">
        <v>223</v>
      </c>
      <c r="D140" s="21">
        <v>300</v>
      </c>
      <c r="E140" s="28">
        <v>5.9</v>
      </c>
      <c r="F140" s="24"/>
      <c r="G140" s="24">
        <f t="shared" si="6"/>
        <v>1770</v>
      </c>
      <c r="H140" s="56"/>
      <c r="I140" s="28"/>
      <c r="J140" s="24">
        <f t="shared" si="8"/>
        <v>0</v>
      </c>
      <c r="K140" s="58"/>
    </row>
    <row r="141" spans="2:11" s="17" customFormat="1" ht="14.1" customHeight="1" x14ac:dyDescent="0.2">
      <c r="B141" s="18" t="s">
        <v>82</v>
      </c>
      <c r="C141" s="70" t="s">
        <v>224</v>
      </c>
      <c r="D141" s="23">
        <v>200</v>
      </c>
      <c r="E141" s="27">
        <v>8.6999999999999993</v>
      </c>
      <c r="F141" s="20"/>
      <c r="G141" s="20">
        <f t="shared" si="6"/>
        <v>1739.9999999999998</v>
      </c>
      <c r="H141" s="56"/>
      <c r="I141" s="27"/>
      <c r="J141" s="20">
        <f t="shared" si="8"/>
        <v>0</v>
      </c>
      <c r="K141" s="60"/>
    </row>
    <row r="142" spans="2:11" s="48" customFormat="1" ht="12.75" customHeight="1" x14ac:dyDescent="0.2">
      <c r="B142" s="45"/>
      <c r="C142" s="46"/>
      <c r="D142" s="32"/>
      <c r="E142" s="33"/>
      <c r="F142" s="47"/>
      <c r="G142" s="50">
        <f>SUM(G140:G141)</f>
        <v>3510</v>
      </c>
      <c r="H142" s="35"/>
      <c r="I142" s="34"/>
      <c r="J142" s="50">
        <f>SUM(J140:J141)</f>
        <v>0</v>
      </c>
      <c r="K142" s="36"/>
    </row>
    <row r="143" spans="2:11" s="16" customFormat="1" ht="15" customHeight="1" x14ac:dyDescent="0.2">
      <c r="B143" s="31" t="s">
        <v>83</v>
      </c>
      <c r="C143" s="74" t="s">
        <v>36</v>
      </c>
      <c r="D143" s="51"/>
      <c r="E143" s="51"/>
      <c r="F143" s="49"/>
      <c r="G143" s="52"/>
      <c r="H143" s="35"/>
      <c r="I143" s="49"/>
      <c r="J143" s="52"/>
      <c r="K143" s="53"/>
    </row>
    <row r="144" spans="2:11" s="17" customFormat="1" ht="12.95" customHeight="1" x14ac:dyDescent="0.2">
      <c r="B144" s="77" t="s">
        <v>84</v>
      </c>
      <c r="C144" s="78" t="s">
        <v>130</v>
      </c>
      <c r="D144" s="19">
        <v>300</v>
      </c>
      <c r="E144" s="42">
        <v>2</v>
      </c>
      <c r="F144" s="43"/>
      <c r="G144" s="43">
        <f t="shared" si="6"/>
        <v>600</v>
      </c>
      <c r="H144" s="56"/>
      <c r="I144" s="42"/>
      <c r="J144" s="41">
        <f t="shared" si="8"/>
        <v>0</v>
      </c>
      <c r="K144" s="44"/>
    </row>
    <row r="145" spans="2:11" s="48" customFormat="1" ht="12.75" customHeight="1" x14ac:dyDescent="0.2">
      <c r="B145" s="45"/>
      <c r="C145" s="46"/>
      <c r="D145" s="32"/>
      <c r="E145" s="33"/>
      <c r="F145" s="47"/>
      <c r="G145" s="50">
        <f>SUM(G144)</f>
        <v>600</v>
      </c>
      <c r="H145" s="35"/>
      <c r="I145" s="34"/>
      <c r="J145" s="50">
        <f>SUM(J144)</f>
        <v>0</v>
      </c>
      <c r="K145" s="36"/>
    </row>
    <row r="146" spans="2:11" s="16" customFormat="1" ht="15" customHeight="1" x14ac:dyDescent="0.2">
      <c r="B146" s="31" t="s">
        <v>85</v>
      </c>
      <c r="C146" s="74" t="s">
        <v>225</v>
      </c>
      <c r="D146" s="51"/>
      <c r="E146" s="51"/>
      <c r="F146" s="49"/>
      <c r="G146" s="52"/>
      <c r="H146" s="35"/>
      <c r="I146" s="49"/>
      <c r="J146" s="52"/>
      <c r="K146" s="53"/>
    </row>
    <row r="147" spans="2:11" s="17" customFormat="1" ht="12.95" customHeight="1" x14ac:dyDescent="0.2">
      <c r="B147" s="77" t="s">
        <v>86</v>
      </c>
      <c r="C147" s="78" t="s">
        <v>226</v>
      </c>
      <c r="D147" s="19">
        <v>300</v>
      </c>
      <c r="E147" s="42">
        <v>6</v>
      </c>
      <c r="F147" s="43"/>
      <c r="G147" s="43">
        <f t="shared" si="6"/>
        <v>1800</v>
      </c>
      <c r="H147" s="56"/>
      <c r="I147" s="42"/>
      <c r="J147" s="41">
        <f t="shared" si="8"/>
        <v>0</v>
      </c>
      <c r="K147" s="44"/>
    </row>
    <row r="148" spans="2:11" s="48" customFormat="1" ht="12.75" customHeight="1" x14ac:dyDescent="0.2">
      <c r="B148" s="45"/>
      <c r="C148" s="46"/>
      <c r="D148" s="32"/>
      <c r="E148" s="33"/>
      <c r="F148" s="47"/>
      <c r="G148" s="50">
        <f>SUM(G147)</f>
        <v>1800</v>
      </c>
      <c r="H148" s="35"/>
      <c r="I148" s="34"/>
      <c r="J148" s="50">
        <f>SUM(J147)</f>
        <v>0</v>
      </c>
      <c r="K148" s="36"/>
    </row>
    <row r="149" spans="2:11" s="16" customFormat="1" ht="15" customHeight="1" x14ac:dyDescent="0.2">
      <c r="B149" s="79" t="s">
        <v>87</v>
      </c>
      <c r="C149" s="80" t="s">
        <v>227</v>
      </c>
      <c r="D149" s="51"/>
      <c r="E149" s="51"/>
      <c r="F149" s="49"/>
      <c r="G149" s="52"/>
      <c r="H149" s="35"/>
      <c r="I149" s="49"/>
      <c r="J149" s="52"/>
      <c r="K149" s="53"/>
    </row>
    <row r="150" spans="2:11" s="17" customFormat="1" ht="12.95" customHeight="1" x14ac:dyDescent="0.2">
      <c r="B150" s="76" t="s">
        <v>88</v>
      </c>
      <c r="C150" s="75" t="s">
        <v>228</v>
      </c>
      <c r="D150" s="21">
        <v>30</v>
      </c>
      <c r="E150" s="28">
        <v>140</v>
      </c>
      <c r="F150" s="24"/>
      <c r="G150" s="24">
        <f t="shared" si="6"/>
        <v>4200</v>
      </c>
      <c r="H150" s="56"/>
      <c r="I150" s="28"/>
      <c r="J150" s="24">
        <f t="shared" si="8"/>
        <v>0</v>
      </c>
      <c r="K150" s="58"/>
    </row>
    <row r="151" spans="2:11" s="17" customFormat="1" ht="12.95" customHeight="1" x14ac:dyDescent="0.2">
      <c r="B151" s="18" t="s">
        <v>89</v>
      </c>
      <c r="C151" s="70" t="s">
        <v>229</v>
      </c>
      <c r="D151" s="23">
        <v>30</v>
      </c>
      <c r="E151" s="27">
        <v>140</v>
      </c>
      <c r="F151" s="20"/>
      <c r="G151" s="20">
        <f t="shared" si="6"/>
        <v>4200</v>
      </c>
      <c r="H151" s="56"/>
      <c r="I151" s="27"/>
      <c r="J151" s="20">
        <f t="shared" si="8"/>
        <v>0</v>
      </c>
      <c r="K151" s="60"/>
    </row>
    <row r="152" spans="2:11" s="48" customFormat="1" ht="12.75" customHeight="1" x14ac:dyDescent="0.2">
      <c r="B152" s="45"/>
      <c r="C152" s="46"/>
      <c r="D152" s="32"/>
      <c r="E152" s="33"/>
      <c r="F152" s="47"/>
      <c r="G152" s="50">
        <f>SUM(G150:G151)</f>
        <v>8400</v>
      </c>
      <c r="H152" s="35"/>
      <c r="I152" s="34"/>
      <c r="J152" s="50">
        <f>SUM(J150:J151)</f>
        <v>0</v>
      </c>
      <c r="K152" s="36"/>
    </row>
    <row r="153" spans="2:11" s="16" customFormat="1" ht="20.100000000000001" customHeight="1" x14ac:dyDescent="0.2">
      <c r="B153" s="17"/>
      <c r="C153" s="73" t="s">
        <v>230</v>
      </c>
      <c r="D153" s="66"/>
      <c r="E153" s="66"/>
      <c r="F153" s="66"/>
      <c r="G153" s="66"/>
      <c r="H153" s="66"/>
      <c r="I153" s="66"/>
      <c r="J153" s="66"/>
      <c r="K153" s="66"/>
    </row>
    <row r="154" spans="2:11" s="16" customFormat="1" ht="15" customHeight="1" x14ac:dyDescent="0.2">
      <c r="B154" s="31" t="s">
        <v>90</v>
      </c>
      <c r="C154" s="74" t="s">
        <v>278</v>
      </c>
      <c r="D154" s="51"/>
      <c r="E154" s="51"/>
      <c r="F154" s="49"/>
      <c r="G154" s="52"/>
      <c r="H154" s="35"/>
      <c r="I154" s="49"/>
      <c r="J154" s="52"/>
      <c r="K154" s="53"/>
    </row>
    <row r="155" spans="2:11" s="17" customFormat="1" ht="14.1" customHeight="1" x14ac:dyDescent="0.2">
      <c r="B155" s="77" t="s">
        <v>92</v>
      </c>
      <c r="C155" s="78" t="s">
        <v>231</v>
      </c>
      <c r="D155" s="19">
        <v>300</v>
      </c>
      <c r="E155" s="42">
        <v>19.899999999999999</v>
      </c>
      <c r="F155" s="43"/>
      <c r="G155" s="43">
        <f t="shared" si="6"/>
        <v>5970</v>
      </c>
      <c r="H155" s="56"/>
      <c r="I155" s="42"/>
      <c r="J155" s="41">
        <f t="shared" si="8"/>
        <v>0</v>
      </c>
      <c r="K155" s="44"/>
    </row>
    <row r="156" spans="2:11" s="48" customFormat="1" ht="12.95" customHeight="1" x14ac:dyDescent="0.2">
      <c r="B156" s="45"/>
      <c r="C156" s="46"/>
      <c r="D156" s="32"/>
      <c r="E156" s="33"/>
      <c r="F156" s="47"/>
      <c r="G156" s="50">
        <f>SUM(G155)</f>
        <v>5970</v>
      </c>
      <c r="H156" s="35"/>
      <c r="I156" s="34"/>
      <c r="J156" s="50">
        <f>SUM(J155)</f>
        <v>0</v>
      </c>
      <c r="K156" s="36"/>
    </row>
    <row r="157" spans="2:11" ht="39.950000000000003" customHeight="1" x14ac:dyDescent="0.2">
      <c r="C157" s="13"/>
    </row>
    <row r="158" spans="2:11" s="17" customFormat="1" ht="12" customHeight="1" x14ac:dyDescent="0.2">
      <c r="B158" s="54"/>
      <c r="C158" s="37"/>
      <c r="D158" s="38"/>
      <c r="E158" s="39"/>
      <c r="F158" s="40"/>
      <c r="G158" s="40"/>
      <c r="H158" s="35"/>
      <c r="I158" s="39"/>
      <c r="J158" s="40"/>
      <c r="K158" s="55"/>
    </row>
    <row r="159" spans="2:11" s="1" customFormat="1" ht="39.950000000000003" customHeight="1" x14ac:dyDescent="0.2">
      <c r="B159" s="29" t="s">
        <v>10</v>
      </c>
      <c r="C159" s="30" t="s">
        <v>0</v>
      </c>
      <c r="D159" s="30" t="s">
        <v>12</v>
      </c>
      <c r="E159" s="29" t="s">
        <v>5</v>
      </c>
      <c r="F159" s="30"/>
      <c r="G159" s="29" t="s">
        <v>9</v>
      </c>
      <c r="H159" s="35"/>
      <c r="I159" s="29" t="s">
        <v>8</v>
      </c>
      <c r="J159" s="29" t="s">
        <v>7</v>
      </c>
      <c r="K159" s="29" t="s">
        <v>1</v>
      </c>
    </row>
    <row r="160" spans="2:11" s="16" customFormat="1" ht="18" customHeight="1" x14ac:dyDescent="0.2">
      <c r="B160" s="17"/>
      <c r="C160" s="73" t="s">
        <v>232</v>
      </c>
      <c r="D160" s="66"/>
      <c r="E160" s="66"/>
      <c r="F160" s="66"/>
      <c r="G160" s="66"/>
      <c r="H160" s="66"/>
      <c r="I160" s="66"/>
      <c r="J160" s="66"/>
      <c r="K160" s="66"/>
    </row>
    <row r="161" spans="2:11" s="16" customFormat="1" ht="14.1" customHeight="1" x14ac:dyDescent="0.2">
      <c r="B161" s="79"/>
      <c r="C161" s="80" t="s">
        <v>233</v>
      </c>
      <c r="D161" s="51"/>
      <c r="E161" s="51"/>
      <c r="F161" s="49"/>
      <c r="G161" s="52"/>
      <c r="H161" s="35"/>
      <c r="I161" s="49"/>
      <c r="J161" s="52"/>
      <c r="K161" s="53"/>
    </row>
    <row r="162" spans="2:11" s="17" customFormat="1" ht="14.1" customHeight="1" x14ac:dyDescent="0.2">
      <c r="B162" s="81" t="s">
        <v>93</v>
      </c>
      <c r="C162" s="82" t="s">
        <v>234</v>
      </c>
      <c r="D162" s="83">
        <v>800</v>
      </c>
      <c r="E162" s="84">
        <v>13.2</v>
      </c>
      <c r="F162" s="24"/>
      <c r="G162" s="50">
        <f t="shared" ref="G162:G167" si="11">D162*E162</f>
        <v>10560</v>
      </c>
      <c r="H162" s="56"/>
      <c r="I162" s="84"/>
      <c r="J162" s="50">
        <f t="shared" ref="J162:J167" si="12">D162*I162</f>
        <v>0</v>
      </c>
      <c r="K162" s="58"/>
    </row>
    <row r="163" spans="2:11" s="17" customFormat="1" ht="14.1" customHeight="1" x14ac:dyDescent="0.2">
      <c r="B163" s="81" t="s">
        <v>94</v>
      </c>
      <c r="C163" s="82" t="s">
        <v>235</v>
      </c>
      <c r="D163" s="83">
        <v>300</v>
      </c>
      <c r="E163" s="84">
        <v>21</v>
      </c>
      <c r="F163" s="25"/>
      <c r="G163" s="50">
        <f t="shared" si="11"/>
        <v>6300</v>
      </c>
      <c r="H163" s="64"/>
      <c r="I163" s="84"/>
      <c r="J163" s="50">
        <f t="shared" si="12"/>
        <v>0</v>
      </c>
      <c r="K163" s="59"/>
    </row>
    <row r="164" spans="2:11" s="17" customFormat="1" ht="14.1" customHeight="1" x14ac:dyDescent="0.2">
      <c r="B164" s="81" t="s">
        <v>95</v>
      </c>
      <c r="C164" s="82" t="s">
        <v>236</v>
      </c>
      <c r="D164" s="83">
        <v>300</v>
      </c>
      <c r="E164" s="84">
        <v>15</v>
      </c>
      <c r="F164" s="25"/>
      <c r="G164" s="50">
        <f t="shared" si="11"/>
        <v>4500</v>
      </c>
      <c r="H164" s="64"/>
      <c r="I164" s="84"/>
      <c r="J164" s="50">
        <f t="shared" si="12"/>
        <v>0</v>
      </c>
      <c r="K164" s="59"/>
    </row>
    <row r="165" spans="2:11" s="16" customFormat="1" ht="14.1" customHeight="1" x14ac:dyDescent="0.2">
      <c r="B165" s="85"/>
      <c r="C165" s="86"/>
      <c r="D165" s="87"/>
      <c r="E165" s="87"/>
      <c r="F165" s="34"/>
      <c r="G165" s="68"/>
      <c r="H165" s="68"/>
      <c r="I165" s="34"/>
      <c r="J165" s="68"/>
      <c r="K165" s="36"/>
    </row>
    <row r="166" spans="2:11" s="16" customFormat="1" ht="14.1" customHeight="1" x14ac:dyDescent="0.2">
      <c r="B166" s="79"/>
      <c r="C166" s="80" t="s">
        <v>279</v>
      </c>
      <c r="D166" s="51"/>
      <c r="E166" s="51"/>
      <c r="F166" s="49"/>
      <c r="G166" s="52"/>
      <c r="H166" s="35"/>
      <c r="I166" s="49"/>
      <c r="J166" s="52"/>
      <c r="K166" s="53"/>
    </row>
    <row r="167" spans="2:11" s="17" customFormat="1" ht="14.1" customHeight="1" x14ac:dyDescent="0.2">
      <c r="B167" s="81" t="s">
        <v>96</v>
      </c>
      <c r="C167" s="82" t="s">
        <v>280</v>
      </c>
      <c r="D167" s="83">
        <v>300</v>
      </c>
      <c r="E167" s="97">
        <v>3.3</v>
      </c>
      <c r="F167" s="20"/>
      <c r="G167" s="50">
        <f t="shared" si="11"/>
        <v>990</v>
      </c>
      <c r="H167" s="56"/>
      <c r="I167" s="84"/>
      <c r="J167" s="50">
        <f t="shared" si="12"/>
        <v>0</v>
      </c>
      <c r="K167" s="60"/>
    </row>
    <row r="168" spans="2:11" s="16" customFormat="1" ht="14.1" customHeight="1" x14ac:dyDescent="0.2">
      <c r="B168" s="85"/>
      <c r="C168" s="86"/>
      <c r="D168" s="87"/>
      <c r="E168" s="87"/>
      <c r="F168" s="34"/>
      <c r="G168" s="68"/>
      <c r="H168" s="68"/>
      <c r="I168" s="34"/>
      <c r="J168" s="68"/>
      <c r="K168" s="36"/>
    </row>
    <row r="169" spans="2:11" s="16" customFormat="1" ht="14.1" customHeight="1" x14ac:dyDescent="0.2">
      <c r="B169" s="79"/>
      <c r="C169" s="80" t="s">
        <v>237</v>
      </c>
      <c r="D169" s="51"/>
      <c r="E169" s="51"/>
      <c r="F169" s="49"/>
      <c r="G169" s="52"/>
      <c r="H169" s="35"/>
      <c r="I169" s="49"/>
      <c r="J169" s="52"/>
      <c r="K169" s="53"/>
    </row>
    <row r="170" spans="2:11" s="17" customFormat="1" ht="14.1" customHeight="1" x14ac:dyDescent="0.2">
      <c r="B170" s="81" t="s">
        <v>97</v>
      </c>
      <c r="C170" s="82" t="s">
        <v>238</v>
      </c>
      <c r="D170" s="83">
        <v>300</v>
      </c>
      <c r="E170" s="84">
        <v>17.3</v>
      </c>
      <c r="F170" s="24"/>
      <c r="G170" s="50">
        <f t="shared" ref="G170:G171" si="13">D170*E170</f>
        <v>5190</v>
      </c>
      <c r="H170" s="56"/>
      <c r="I170" s="84"/>
      <c r="J170" s="50">
        <f t="shared" ref="J170:J171" si="14">D170*I170</f>
        <v>0</v>
      </c>
      <c r="K170" s="58"/>
    </row>
    <row r="171" spans="2:11" s="17" customFormat="1" ht="14.1" customHeight="1" x14ac:dyDescent="0.2">
      <c r="B171" s="81" t="s">
        <v>98</v>
      </c>
      <c r="C171" s="82" t="s">
        <v>239</v>
      </c>
      <c r="D171" s="83">
        <v>500</v>
      </c>
      <c r="E171" s="84">
        <v>16.100000000000001</v>
      </c>
      <c r="F171" s="25"/>
      <c r="G171" s="50">
        <f t="shared" si="13"/>
        <v>8050.0000000000009</v>
      </c>
      <c r="H171" s="64"/>
      <c r="I171" s="84"/>
      <c r="J171" s="50">
        <f t="shared" si="14"/>
        <v>0</v>
      </c>
      <c r="K171" s="60"/>
    </row>
    <row r="172" spans="2:11" s="16" customFormat="1" ht="14.1" customHeight="1" x14ac:dyDescent="0.2">
      <c r="B172" s="85"/>
      <c r="C172" s="86"/>
      <c r="D172" s="87"/>
      <c r="E172" s="87"/>
      <c r="F172" s="34"/>
      <c r="G172" s="68"/>
      <c r="H172" s="68"/>
      <c r="I172" s="34"/>
      <c r="J172" s="68"/>
      <c r="K172" s="36"/>
    </row>
    <row r="173" spans="2:11" s="16" customFormat="1" ht="14.1" customHeight="1" x14ac:dyDescent="0.2">
      <c r="B173" s="79"/>
      <c r="C173" s="80" t="s">
        <v>240</v>
      </c>
      <c r="D173" s="51"/>
      <c r="E173" s="51"/>
      <c r="F173" s="49"/>
      <c r="G173" s="52"/>
      <c r="H173" s="35"/>
      <c r="I173" s="49"/>
      <c r="J173" s="52"/>
      <c r="K173" s="53"/>
    </row>
    <row r="174" spans="2:11" s="17" customFormat="1" ht="14.1" customHeight="1" x14ac:dyDescent="0.2">
      <c r="B174" s="81" t="s">
        <v>241</v>
      </c>
      <c r="C174" s="82" t="s">
        <v>242</v>
      </c>
      <c r="D174" s="83">
        <v>300</v>
      </c>
      <c r="E174" s="84">
        <v>21.7</v>
      </c>
      <c r="F174" s="24"/>
      <c r="G174" s="50">
        <f t="shared" ref="G174" si="15">D174*E174</f>
        <v>6510</v>
      </c>
      <c r="H174" s="56"/>
      <c r="I174" s="84"/>
      <c r="J174" s="50">
        <f t="shared" ref="J174" si="16">D174*I174</f>
        <v>0</v>
      </c>
      <c r="K174" s="88"/>
    </row>
    <row r="175" spans="2:11" s="16" customFormat="1" ht="14.1" customHeight="1" x14ac:dyDescent="0.2">
      <c r="B175" s="85"/>
      <c r="C175" s="86"/>
      <c r="D175" s="87"/>
      <c r="E175" s="87"/>
      <c r="F175" s="34"/>
      <c r="G175" s="68"/>
      <c r="H175" s="68"/>
      <c r="I175" s="34"/>
      <c r="J175" s="68"/>
      <c r="K175" s="36"/>
    </row>
    <row r="176" spans="2:11" s="16" customFormat="1" ht="14.1" customHeight="1" x14ac:dyDescent="0.2">
      <c r="B176" s="79"/>
      <c r="C176" s="80" t="s">
        <v>243</v>
      </c>
      <c r="D176" s="51"/>
      <c r="E176" s="51"/>
      <c r="F176" s="49"/>
      <c r="G176" s="52"/>
      <c r="H176" s="35"/>
      <c r="I176" s="49"/>
      <c r="J176" s="52"/>
      <c r="K176" s="53"/>
    </row>
    <row r="177" spans="2:11" s="17" customFormat="1" ht="14.1" customHeight="1" x14ac:dyDescent="0.2">
      <c r="B177" s="81" t="s">
        <v>244</v>
      </c>
      <c r="C177" s="82" t="s">
        <v>245</v>
      </c>
      <c r="D177" s="83">
        <v>300</v>
      </c>
      <c r="E177" s="84">
        <v>15.2</v>
      </c>
      <c r="F177" s="24"/>
      <c r="G177" s="50">
        <f t="shared" ref="G177" si="17">D177*E177</f>
        <v>4560</v>
      </c>
      <c r="H177" s="56"/>
      <c r="I177" s="84"/>
      <c r="J177" s="50">
        <f t="shared" ref="J177" si="18">D177*I177</f>
        <v>0</v>
      </c>
      <c r="K177" s="88"/>
    </row>
    <row r="178" spans="2:11" s="16" customFormat="1" ht="14.1" customHeight="1" x14ac:dyDescent="0.2">
      <c r="B178" s="85"/>
      <c r="C178" s="86"/>
      <c r="D178" s="87"/>
      <c r="E178" s="87"/>
      <c r="F178" s="34"/>
      <c r="G178" s="68"/>
      <c r="H178" s="68"/>
      <c r="I178" s="34"/>
      <c r="J178" s="68"/>
      <c r="K178" s="36"/>
    </row>
    <row r="179" spans="2:11" s="16" customFormat="1" ht="14.1" customHeight="1" x14ac:dyDescent="0.2">
      <c r="B179" s="79"/>
      <c r="C179" s="80" t="s">
        <v>246</v>
      </c>
      <c r="D179" s="51"/>
      <c r="E179" s="51"/>
      <c r="F179" s="49"/>
      <c r="G179" s="52"/>
      <c r="H179" s="35"/>
      <c r="I179" s="49"/>
      <c r="J179" s="52"/>
      <c r="K179" s="53"/>
    </row>
    <row r="180" spans="2:11" s="17" customFormat="1" ht="14.1" customHeight="1" x14ac:dyDescent="0.2">
      <c r="B180" s="81" t="s">
        <v>247</v>
      </c>
      <c r="C180" s="82" t="s">
        <v>248</v>
      </c>
      <c r="D180" s="83">
        <v>300</v>
      </c>
      <c r="E180" s="84">
        <v>18</v>
      </c>
      <c r="F180" s="24"/>
      <c r="G180" s="50">
        <f>D180*E180</f>
        <v>5400</v>
      </c>
      <c r="H180" s="56"/>
      <c r="I180" s="84"/>
      <c r="J180" s="50">
        <f>D180*I180</f>
        <v>0</v>
      </c>
      <c r="K180" s="88"/>
    </row>
    <row r="181" spans="2:11" s="16" customFormat="1" ht="14.1" customHeight="1" x14ac:dyDescent="0.2">
      <c r="B181" s="85"/>
      <c r="C181" s="86"/>
      <c r="D181" s="87"/>
      <c r="E181" s="87"/>
      <c r="F181" s="34"/>
      <c r="G181" s="68"/>
      <c r="H181" s="68"/>
      <c r="I181" s="34"/>
      <c r="J181" s="68"/>
      <c r="K181" s="36"/>
    </row>
    <row r="182" spans="2:11" s="16" customFormat="1" ht="14.1" customHeight="1" x14ac:dyDescent="0.2">
      <c r="B182" s="79"/>
      <c r="C182" s="80" t="s">
        <v>249</v>
      </c>
      <c r="D182" s="51"/>
      <c r="E182" s="51"/>
      <c r="F182" s="49"/>
      <c r="G182" s="52"/>
      <c r="H182" s="35"/>
      <c r="I182" s="49"/>
      <c r="J182" s="52"/>
      <c r="K182" s="53"/>
    </row>
    <row r="183" spans="2:11" s="17" customFormat="1" ht="14.1" customHeight="1" x14ac:dyDescent="0.2">
      <c r="B183" s="81" t="s">
        <v>250</v>
      </c>
      <c r="C183" s="82" t="s">
        <v>251</v>
      </c>
      <c r="D183" s="83">
        <v>300</v>
      </c>
      <c r="E183" s="84">
        <v>3.15</v>
      </c>
      <c r="F183" s="24"/>
      <c r="G183" s="50">
        <f>D183*E183</f>
        <v>945</v>
      </c>
      <c r="H183" s="56"/>
      <c r="I183" s="84"/>
      <c r="J183" s="50">
        <f>D183*I183</f>
        <v>0</v>
      </c>
      <c r="K183" s="88"/>
    </row>
    <row r="184" spans="2:11" s="16" customFormat="1" ht="14.1" customHeight="1" x14ac:dyDescent="0.2">
      <c r="B184" s="85"/>
      <c r="C184" s="86"/>
      <c r="D184" s="87"/>
      <c r="E184" s="87"/>
      <c r="F184" s="34"/>
      <c r="G184" s="68"/>
      <c r="H184" s="68"/>
      <c r="I184" s="34"/>
      <c r="J184" s="68"/>
      <c r="K184" s="36"/>
    </row>
    <row r="185" spans="2:11" ht="39.950000000000003" customHeight="1" x14ac:dyDescent="0.2">
      <c r="C185" s="13"/>
    </row>
    <row r="186" spans="2:11" s="17" customFormat="1" ht="12" customHeight="1" x14ac:dyDescent="0.2">
      <c r="B186" s="54"/>
      <c r="C186" s="37"/>
      <c r="D186" s="38"/>
      <c r="E186" s="39"/>
      <c r="F186" s="40"/>
      <c r="G186" s="40"/>
      <c r="H186" s="35"/>
      <c r="I186" s="39"/>
      <c r="J186" s="40"/>
      <c r="K186" s="55"/>
    </row>
    <row r="187" spans="2:11" s="1" customFormat="1" ht="39.950000000000003" customHeight="1" x14ac:dyDescent="0.2">
      <c r="B187" s="29" t="s">
        <v>10</v>
      </c>
      <c r="C187" s="30" t="s">
        <v>0</v>
      </c>
      <c r="D187" s="30" t="s">
        <v>12</v>
      </c>
      <c r="E187" s="29" t="s">
        <v>5</v>
      </c>
      <c r="F187" s="30"/>
      <c r="G187" s="29" t="s">
        <v>9</v>
      </c>
      <c r="H187" s="35"/>
      <c r="I187" s="29" t="s">
        <v>8</v>
      </c>
      <c r="J187" s="29" t="s">
        <v>7</v>
      </c>
      <c r="K187" s="29" t="s">
        <v>1</v>
      </c>
    </row>
    <row r="188" spans="2:11" s="16" customFormat="1" ht="20.100000000000001" customHeight="1" x14ac:dyDescent="0.2">
      <c r="B188" s="17"/>
      <c r="C188" s="73" t="s">
        <v>252</v>
      </c>
      <c r="D188" s="66"/>
      <c r="E188" s="66"/>
      <c r="F188" s="66"/>
      <c r="G188" s="66"/>
      <c r="H188" s="66"/>
      <c r="I188" s="66"/>
      <c r="J188" s="66"/>
      <c r="K188" s="66"/>
    </row>
    <row r="189" spans="2:11" s="16" customFormat="1" ht="15" customHeight="1" x14ac:dyDescent="0.2">
      <c r="B189" s="79" t="s">
        <v>253</v>
      </c>
      <c r="C189" s="80" t="s">
        <v>254</v>
      </c>
      <c r="D189" s="51"/>
      <c r="E189" s="51"/>
      <c r="F189" s="49"/>
      <c r="G189" s="52"/>
      <c r="H189" s="35"/>
      <c r="I189" s="49"/>
      <c r="J189" s="52"/>
      <c r="K189" s="53"/>
    </row>
    <row r="190" spans="2:11" s="17" customFormat="1" ht="12.95" customHeight="1" x14ac:dyDescent="0.2">
      <c r="B190" s="76" t="s">
        <v>255</v>
      </c>
      <c r="C190" s="75" t="s">
        <v>256</v>
      </c>
      <c r="D190" s="21">
        <v>300</v>
      </c>
      <c r="E190" s="28">
        <v>3.6</v>
      </c>
      <c r="F190" s="24"/>
      <c r="G190" s="24">
        <f t="shared" ref="G190:G191" si="19">D190*E190</f>
        <v>1080</v>
      </c>
      <c r="H190" s="56"/>
      <c r="I190" s="28"/>
      <c r="J190" s="24">
        <f t="shared" ref="J190:J191" si="20">D190*I190</f>
        <v>0</v>
      </c>
      <c r="K190" s="58"/>
    </row>
    <row r="191" spans="2:11" s="17" customFormat="1" ht="12.95" customHeight="1" x14ac:dyDescent="0.2">
      <c r="B191" s="18" t="s">
        <v>257</v>
      </c>
      <c r="C191" s="70" t="s">
        <v>258</v>
      </c>
      <c r="D191" s="23">
        <v>300</v>
      </c>
      <c r="E191" s="27">
        <v>3.6</v>
      </c>
      <c r="F191" s="20"/>
      <c r="G191" s="20">
        <f t="shared" si="19"/>
        <v>1080</v>
      </c>
      <c r="H191" s="56"/>
      <c r="I191" s="27"/>
      <c r="J191" s="20">
        <f t="shared" si="20"/>
        <v>0</v>
      </c>
      <c r="K191" s="60"/>
    </row>
    <row r="192" spans="2:11" s="48" customFormat="1" ht="12.75" customHeight="1" x14ac:dyDescent="0.2">
      <c r="B192" s="45"/>
      <c r="C192" s="46"/>
      <c r="D192" s="32"/>
      <c r="E192" s="33"/>
      <c r="F192" s="47"/>
      <c r="G192" s="50">
        <f>SUM(G190:G191)</f>
        <v>2160</v>
      </c>
      <c r="H192" s="35"/>
      <c r="I192" s="34"/>
      <c r="J192" s="50">
        <f>SUM(J190:J191)</f>
        <v>0</v>
      </c>
      <c r="K192" s="36"/>
    </row>
    <row r="193" spans="2:11" s="16" customFormat="1" ht="20.100000000000001" customHeight="1" x14ac:dyDescent="0.2">
      <c r="B193" s="17"/>
      <c r="C193" s="73" t="s">
        <v>259</v>
      </c>
      <c r="D193" s="66"/>
      <c r="E193" s="66"/>
      <c r="F193" s="66"/>
      <c r="G193" s="66"/>
      <c r="H193" s="66"/>
      <c r="I193" s="66"/>
      <c r="J193" s="66"/>
      <c r="K193" s="66"/>
    </row>
    <row r="194" spans="2:11" s="16" customFormat="1" ht="15" customHeight="1" x14ac:dyDescent="0.2">
      <c r="B194" s="31" t="s">
        <v>260</v>
      </c>
      <c r="C194" s="74" t="s">
        <v>261</v>
      </c>
      <c r="D194" s="51"/>
      <c r="E194" s="51"/>
      <c r="F194" s="49"/>
      <c r="G194" s="52"/>
      <c r="H194" s="35"/>
      <c r="I194" s="49"/>
      <c r="J194" s="52"/>
      <c r="K194" s="53"/>
    </row>
    <row r="195" spans="2:11" s="17" customFormat="1" ht="14.1" customHeight="1" x14ac:dyDescent="0.2">
      <c r="B195" s="77" t="s">
        <v>262</v>
      </c>
      <c r="C195" s="78" t="s">
        <v>263</v>
      </c>
      <c r="D195" s="19">
        <v>25</v>
      </c>
      <c r="E195" s="42">
        <v>475</v>
      </c>
      <c r="F195" s="43"/>
      <c r="G195" s="43">
        <f t="shared" ref="G195" si="21">D195*E195</f>
        <v>11875</v>
      </c>
      <c r="H195" s="56"/>
      <c r="I195" s="42"/>
      <c r="J195" s="41">
        <f t="shared" ref="J195" si="22">D195*I195</f>
        <v>0</v>
      </c>
      <c r="K195" s="44"/>
    </row>
    <row r="196" spans="2:11" s="48" customFormat="1" ht="12.95" customHeight="1" x14ac:dyDescent="0.2">
      <c r="B196" s="45"/>
      <c r="C196" s="46"/>
      <c r="D196" s="32"/>
      <c r="E196" s="33"/>
      <c r="F196" s="47"/>
      <c r="G196" s="50">
        <f>SUM(G195)</f>
        <v>11875</v>
      </c>
      <c r="H196" s="35"/>
      <c r="I196" s="34"/>
      <c r="J196" s="50">
        <f>SUM(J195)</f>
        <v>0</v>
      </c>
      <c r="K196" s="36"/>
    </row>
    <row r="197" spans="2:11" s="16" customFormat="1" ht="14.1" customHeight="1" x14ac:dyDescent="0.2">
      <c r="B197" s="89"/>
      <c r="C197" s="90" t="s">
        <v>264</v>
      </c>
      <c r="D197" s="87"/>
      <c r="E197" s="87"/>
      <c r="F197" s="34"/>
      <c r="G197" s="68"/>
      <c r="H197" s="68"/>
      <c r="I197" s="34"/>
      <c r="J197" s="68"/>
      <c r="K197" s="36"/>
    </row>
    <row r="198" spans="2:11" s="16" customFormat="1" ht="14.1" customHeight="1" x14ac:dyDescent="0.2">
      <c r="B198" s="79" t="s">
        <v>265</v>
      </c>
      <c r="C198" s="80" t="s">
        <v>266</v>
      </c>
      <c r="D198" s="51"/>
      <c r="E198" s="51"/>
      <c r="F198" s="49"/>
      <c r="G198" s="52"/>
      <c r="H198" s="35"/>
      <c r="I198" s="49"/>
      <c r="J198" s="52"/>
      <c r="K198" s="53"/>
    </row>
    <row r="199" spans="2:11" s="17" customFormat="1" ht="14.1" customHeight="1" x14ac:dyDescent="0.2">
      <c r="B199" s="76" t="s">
        <v>267</v>
      </c>
      <c r="C199" s="75" t="s">
        <v>268</v>
      </c>
      <c r="D199" s="21">
        <v>300</v>
      </c>
      <c r="E199" s="28">
        <v>1.86</v>
      </c>
      <c r="F199" s="24"/>
      <c r="G199" s="24">
        <f t="shared" ref="G199:G203" si="23">D199*E199</f>
        <v>558</v>
      </c>
      <c r="H199" s="56"/>
      <c r="I199" s="28"/>
      <c r="J199" s="24">
        <f t="shared" ref="J199:J203" si="24">D199*I199</f>
        <v>0</v>
      </c>
      <c r="K199" s="58"/>
    </row>
    <row r="200" spans="2:11" s="17" customFormat="1" ht="14.1" customHeight="1" x14ac:dyDescent="0.2">
      <c r="B200" s="76" t="s">
        <v>269</v>
      </c>
      <c r="C200" s="75" t="s">
        <v>270</v>
      </c>
      <c r="D200" s="22">
        <v>300</v>
      </c>
      <c r="E200" s="26">
        <v>1.86</v>
      </c>
      <c r="F200" s="25"/>
      <c r="G200" s="25">
        <f t="shared" si="23"/>
        <v>558</v>
      </c>
      <c r="H200" s="64"/>
      <c r="I200" s="26"/>
      <c r="J200" s="25">
        <f t="shared" si="24"/>
        <v>0</v>
      </c>
      <c r="K200" s="59"/>
    </row>
    <row r="201" spans="2:11" s="17" customFormat="1" ht="14.1" customHeight="1" x14ac:dyDescent="0.2">
      <c r="B201" s="76" t="s">
        <v>271</v>
      </c>
      <c r="C201" s="75" t="s">
        <v>272</v>
      </c>
      <c r="D201" s="22">
        <v>500</v>
      </c>
      <c r="E201" s="26">
        <v>1.86</v>
      </c>
      <c r="F201" s="25"/>
      <c r="G201" s="25">
        <f t="shared" si="23"/>
        <v>930</v>
      </c>
      <c r="H201" s="64"/>
      <c r="I201" s="26"/>
      <c r="J201" s="25">
        <f t="shared" si="24"/>
        <v>0</v>
      </c>
      <c r="K201" s="59"/>
    </row>
    <row r="202" spans="2:11" s="17" customFormat="1" ht="14.1" customHeight="1" x14ac:dyDescent="0.2">
      <c r="B202" s="76" t="s">
        <v>273</v>
      </c>
      <c r="C202" s="75" t="s">
        <v>274</v>
      </c>
      <c r="D202" s="22">
        <v>4000</v>
      </c>
      <c r="E202" s="26">
        <v>1.86</v>
      </c>
      <c r="F202" s="25"/>
      <c r="G202" s="25">
        <f t="shared" si="23"/>
        <v>7440</v>
      </c>
      <c r="H202" s="64"/>
      <c r="I202" s="26"/>
      <c r="J202" s="25">
        <f t="shared" si="24"/>
        <v>0</v>
      </c>
      <c r="K202" s="59"/>
    </row>
    <row r="203" spans="2:11" s="17" customFormat="1" ht="12.95" customHeight="1" x14ac:dyDescent="0.2">
      <c r="B203" s="18" t="s">
        <v>275</v>
      </c>
      <c r="C203" s="70" t="s">
        <v>276</v>
      </c>
      <c r="D203" s="23">
        <v>200</v>
      </c>
      <c r="E203" s="27">
        <v>1.86</v>
      </c>
      <c r="F203" s="20"/>
      <c r="G203" s="20">
        <f t="shared" si="23"/>
        <v>372</v>
      </c>
      <c r="H203" s="56"/>
      <c r="I203" s="27"/>
      <c r="J203" s="20">
        <f t="shared" si="24"/>
        <v>0</v>
      </c>
      <c r="K203" s="60"/>
    </row>
    <row r="204" spans="2:11" s="48" customFormat="1" ht="12.75" customHeight="1" x14ac:dyDescent="0.2">
      <c r="B204" s="45"/>
      <c r="C204" s="46"/>
      <c r="D204" s="32"/>
      <c r="E204" s="33"/>
      <c r="F204" s="47"/>
      <c r="G204" s="50">
        <f>SUM(G199:G203)</f>
        <v>9858</v>
      </c>
      <c r="H204" s="35"/>
      <c r="I204" s="34"/>
      <c r="J204" s="50">
        <f>SUM(J199:J203)</f>
        <v>0</v>
      </c>
      <c r="K204" s="36"/>
    </row>
    <row r="205" spans="2:11" ht="48.75" customHeight="1" x14ac:dyDescent="0.2">
      <c r="C205" s="13" t="s">
        <v>6</v>
      </c>
    </row>
  </sheetData>
  <mergeCells count="3">
    <mergeCell ref="B1:K1"/>
    <mergeCell ref="F3:J3"/>
    <mergeCell ref="F4:J4"/>
  </mergeCells>
  <pageMargins left="0.19685039370078741" right="0.19685039370078741" top="0.59055118110236227" bottom="0.19685039370078741" header="0" footer="0.19685039370078741"/>
  <pageSetup paperSize="9" scale="98" orientation="landscape" horizontalDpi="300" verticalDpi="300" r:id="rId1"/>
  <headerFooter alignWithMargins="0"/>
  <rowBreaks count="1" manualBreakCount="1">
    <brk id="1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OFERTA!Títulos_a_imprimir</vt:lpstr>
    </vt:vector>
  </TitlesOfParts>
  <Company>Osakidetza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Osakidetza</dc:creator>
  <cp:lastModifiedBy>MARIA ELENA LANDA VELEZ DE MENDIZABAL</cp:lastModifiedBy>
  <cp:lastPrinted>2022-06-09T07:38:01Z</cp:lastPrinted>
  <dcterms:created xsi:type="dcterms:W3CDTF">2002-03-05T09:45:44Z</dcterms:created>
  <dcterms:modified xsi:type="dcterms:W3CDTF">2022-06-09T07:49:03Z</dcterms:modified>
</cp:coreProperties>
</file>