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F:\Grupos de Trabajo\Grp007 (Compras)\Mesas Contratacion\Año 2020\INVERSIONES 2020\Caldera Zumaia\Dudas\"/>
    </mc:Choice>
  </mc:AlternateContent>
  <xr:revisionPtr revIDLastSave="0" documentId="8_{4585CD76-DAA7-4FFF-82C7-718CFAB5A84C}" xr6:coauthVersionLast="36" xr6:coauthVersionMax="36" xr10:uidLastSave="{00000000-0000-0000-0000-000000000000}"/>
  <bookViews>
    <workbookView xWindow="0" yWindow="0" windowWidth="19200" windowHeight="10785" xr2:uid="{F82F16CD-1F8E-41CC-AC5D-B661B16505EF}"/>
  </bookViews>
  <sheets>
    <sheet name="Coste Instalación"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48" i="4" l="1"/>
  <c r="D83" i="4"/>
  <c r="D80" i="4"/>
  <c r="D79" i="4"/>
  <c r="D78" i="4"/>
  <c r="D77" i="4"/>
  <c r="D76" i="4"/>
  <c r="D75" i="4"/>
  <c r="D74" i="4"/>
  <c r="D73" i="4"/>
  <c r="D72" i="4"/>
  <c r="D71" i="4"/>
  <c r="D70" i="4"/>
  <c r="D69" i="4"/>
  <c r="D68" i="4"/>
  <c r="D67" i="4"/>
  <c r="D66" i="4"/>
  <c r="D65" i="4"/>
  <c r="D63" i="4"/>
  <c r="D60" i="4"/>
  <c r="D58" i="4"/>
  <c r="D57" i="4"/>
  <c r="D56" i="4"/>
  <c r="D59" i="4" s="1"/>
  <c r="D54" i="4"/>
  <c r="D52" i="4"/>
  <c r="D49" i="4"/>
  <c r="D45" i="4"/>
  <c r="D44" i="4"/>
  <c r="D43" i="4"/>
  <c r="D42" i="4"/>
  <c r="D41" i="4"/>
  <c r="D46" i="4" s="1"/>
  <c r="D38" i="4"/>
  <c r="D37" i="4"/>
  <c r="D36" i="4"/>
  <c r="D35" i="4"/>
  <c r="D34" i="4"/>
  <c r="D31" i="4"/>
  <c r="D30" i="4"/>
  <c r="D29" i="4"/>
  <c r="D28" i="4"/>
  <c r="D27" i="4"/>
  <c r="D26" i="4"/>
  <c r="D25" i="4"/>
  <c r="D24" i="4"/>
  <c r="D23" i="4"/>
  <c r="D22" i="4"/>
  <c r="D19" i="4"/>
  <c r="D18" i="4"/>
  <c r="D16" i="4"/>
  <c r="D13" i="4"/>
  <c r="D12" i="4"/>
  <c r="D11" i="4"/>
  <c r="D10" i="4"/>
  <c r="D9" i="4"/>
  <c r="D8" i="4"/>
  <c r="D7" i="4"/>
  <c r="D6" i="4"/>
  <c r="D14" i="4" s="1"/>
  <c r="D5" i="4"/>
  <c r="D3" i="4"/>
  <c r="D50" i="4" l="1"/>
  <c r="D20" i="4"/>
  <c r="D32" i="4"/>
  <c r="D39" i="4"/>
  <c r="D81" i="4"/>
  <c r="C84" i="4" l="1"/>
  <c r="D84" i="4" s="1"/>
  <c r="D85" i="4" s="1"/>
  <c r="D86" i="4" s="1"/>
  <c r="C88" i="4" s="1"/>
  <c r="D88" i="4" s="1"/>
  <c r="C87" i="4" l="1"/>
  <c r="D87" i="4" s="1"/>
  <c r="D89" i="4"/>
</calcChain>
</file>

<file path=xl/sharedStrings.xml><?xml version="1.0" encoding="utf-8"?>
<sst xmlns="http://schemas.openxmlformats.org/spreadsheetml/2006/main" count="83" uniqueCount="83">
  <si>
    <t>Total (€)</t>
  </si>
  <si>
    <t>Concepto</t>
  </si>
  <si>
    <t>Generación de calor</t>
  </si>
  <si>
    <r>
      <t>Grupo de elevación temperatura de retorno para caldera.</t>
    </r>
    <r>
      <rPr>
        <b/>
        <sz val="12"/>
        <color theme="1"/>
        <rFont val="Gill Sans MT"/>
        <family val="2"/>
      </rPr>
      <t xml:space="preserve"> </t>
    </r>
    <r>
      <rPr>
        <sz val="12"/>
        <color theme="1"/>
        <rFont val="Gill Sans MT"/>
        <family val="2"/>
      </rPr>
      <t>Incluye bomba de carga del depósito de inercia, válvula de 3 vías con accionador y llaves de corte</t>
    </r>
  </si>
  <si>
    <r>
      <t>Depósito de Inercia</t>
    </r>
    <r>
      <rPr>
        <sz val="12"/>
        <color theme="1"/>
        <rFont val="Gill Sans MT"/>
        <family val="2"/>
      </rPr>
      <t xml:space="preserve"> de 4.000 litros calorifugado con tomas 2”</t>
    </r>
  </si>
  <si>
    <t xml:space="preserve">Contador de energía </t>
  </si>
  <si>
    <r>
      <t>Placa conexión</t>
    </r>
    <r>
      <rPr>
        <sz val="12"/>
        <color theme="1"/>
        <rFont val="Gill Sans MT"/>
        <family val="2"/>
      </rPr>
      <t xml:space="preserve"> M-BUS 2.0 o similar</t>
    </r>
  </si>
  <si>
    <t>Vaso de expansión de 700 l</t>
  </si>
  <si>
    <r>
      <t>Kit de chimenea para la salida de humos</t>
    </r>
    <r>
      <rPr>
        <b/>
        <sz val="12"/>
        <color theme="1"/>
        <rFont val="Gill Sans MT"/>
        <family val="2"/>
      </rPr>
      <t>.</t>
    </r>
    <r>
      <rPr>
        <sz val="12"/>
        <color theme="1"/>
        <rFont val="Gill Sans MT"/>
        <family val="2"/>
      </rPr>
      <t xml:space="preserve"> Incluye codos, uniones y elemento en T para la conexión de la salida de humos de las 2 calderas.</t>
    </r>
  </si>
  <si>
    <t xml:space="preserve">Instalación contenerizada. </t>
  </si>
  <si>
    <t>Incluye: contenedor marítimo, apertura salida de chimenea y conexión hidráulica, instalación hidráulica interior, llaves, manómetros, termómetros, válvulas, purgadores, iluminación, enchufe, cuadro con diferencia y protecciones trifásicas y extintor adecuado.</t>
  </si>
  <si>
    <t>Incluye la adecuación de la parte superior para soportar 9 toneladas distribuidos en 2 silos.</t>
  </si>
  <si>
    <t>Fontanería</t>
  </si>
  <si>
    <t>Aislamiento de tuberías mediante Coquilla para los diferentes diámetros instalados</t>
  </si>
  <si>
    <t>Válvulas de bola</t>
  </si>
  <si>
    <t>Válvula de bola DN 20, ¾”</t>
  </si>
  <si>
    <t>Válvula de bola DN 25, 1”</t>
  </si>
  <si>
    <t>Válvula de bola DN 32, 1 ¼”</t>
  </si>
  <si>
    <t>Válvula de bola DN 40, 1 ½”</t>
  </si>
  <si>
    <t>Válvula de bola DN 50, 2”</t>
  </si>
  <si>
    <t>Válvulas mezcladoras</t>
  </si>
  <si>
    <t>Válvula 3 vías 1”</t>
  </si>
  <si>
    <t>Válvula 3 vías 1 ¼”</t>
  </si>
  <si>
    <t>Válvula 3 vías 1 ½”</t>
  </si>
  <si>
    <t>Válvula 3 vías 2”</t>
  </si>
  <si>
    <t>Servomotor SM-75</t>
  </si>
  <si>
    <t>Bombas de circulación</t>
  </si>
  <si>
    <t>Termostatos</t>
  </si>
  <si>
    <t>Termómetro + manómetro + purgador en cada línea</t>
  </si>
  <si>
    <t>Sistema de control</t>
  </si>
  <si>
    <t>Central de regulación</t>
  </si>
  <si>
    <t xml:space="preserve">Obra Civil. </t>
  </si>
  <si>
    <r>
      <t>Adecuación de la cubierta a la salida de humos. 1m</t>
    </r>
    <r>
      <rPr>
        <vertAlign val="superscript"/>
        <sz val="12"/>
        <color theme="1"/>
        <rFont val="Gill Sans MT"/>
        <family val="2"/>
      </rPr>
      <t>2</t>
    </r>
    <r>
      <rPr>
        <sz val="12"/>
        <color theme="1"/>
        <rFont val="Gill Sans MT"/>
        <family val="2"/>
      </rPr>
      <t xml:space="preserve"> de tejado.</t>
    </r>
  </si>
  <si>
    <t>Mano de obra</t>
  </si>
  <si>
    <t xml:space="preserve">Aerotermo </t>
  </si>
  <si>
    <r>
      <t>Caudal de aire 2.200 m</t>
    </r>
    <r>
      <rPr>
        <vertAlign val="superscript"/>
        <sz val="12"/>
        <color theme="1"/>
        <rFont val="Gill Sans MT"/>
        <family val="2"/>
      </rPr>
      <t>3</t>
    </r>
    <r>
      <rPr>
        <sz val="12"/>
        <color theme="1"/>
        <rFont val="Gill Sans MT"/>
        <family val="2"/>
      </rPr>
      <t>/h</t>
    </r>
  </si>
  <si>
    <t>Emisión térmica 14,5 kW</t>
  </si>
  <si>
    <t>Inertización y anulación del depósito de gasoil</t>
  </si>
  <si>
    <t>Instalación eléctrica</t>
  </si>
  <si>
    <r>
      <t>Bandeja perforada metálica GC con tapa de 150x60.</t>
    </r>
    <r>
      <rPr>
        <sz val="12"/>
        <color theme="1"/>
        <rFont val="Gill Sans MT"/>
        <family val="2"/>
      </rPr>
      <t xml:space="preserve"> Suministro e instalación de bandeja perforada metálica Galvanizada en caliente CG con tapa de dimensiones 150x60 para el tendido de los diversos circuitos. Incluidas esquinas, derivaciones, uniones, curvas, soportes para pared o techo, tapas finales, tornillos, etc. Para su instalación en superficie en techo, por pared, o por estructura metálica, perfectamente, montado y probado. Incluida parte proporcional de plataforma elevadora. Según REBT.</t>
    </r>
  </si>
  <si>
    <r>
      <t>Bandeja perforada metálica GC con tapa de 100x60</t>
    </r>
    <r>
      <rPr>
        <sz val="12"/>
        <color theme="1"/>
        <rFont val="Gill Sans MT"/>
        <family val="2"/>
      </rPr>
      <t>. Suministro e instalación de bandeja perforada metálica Galvanizada en caliente CG con tapa de dimensiones 100x60 para el tendido de los diversos circuitos. Incluidas esquinas, derivaciones, uniones, curvas, soportes para pared o techo, tapas finales, tornillos, etc. Para su instalación en superficie en techo, por pared, o por estructura metálica, perfectamente, montado y probado. Incluida parte proporcional de plataforma elevadora. Según REBT.</t>
    </r>
  </si>
  <si>
    <r>
      <t>Red tierra bandejas y equipos 16mm</t>
    </r>
    <r>
      <rPr>
        <u/>
        <vertAlign val="superscript"/>
        <sz val="12"/>
        <color theme="1"/>
        <rFont val="Gill Sans MT"/>
        <family val="2"/>
      </rPr>
      <t>2</t>
    </r>
    <r>
      <rPr>
        <u/>
        <sz val="12"/>
        <color theme="1"/>
        <rFont val="Gill Sans MT"/>
        <family val="2"/>
      </rPr>
      <t>.</t>
    </r>
    <r>
      <rPr>
        <sz val="12"/>
        <color theme="1"/>
        <rFont val="Gill Sans MT"/>
        <family val="2"/>
      </rPr>
      <t xml:space="preserve"> Suministro y montaje de distribución de red de tierras mediante cable desnudo de cobre electrolítico de 16 mm2 para distribución de red por bandeja o pared incluidas petaca, pernillos de amarre, sujeciones si fuese necesarias y pequeño material, etc. Medida la unidad lineal realizada sobre bandejas.</t>
    </r>
  </si>
  <si>
    <r>
      <t>Modificación de cuadro de distribución de la sala de calderas para la instalación de dos nuevos circuitos para el cuadro de caldera de biomasa y cuadro de aerotermos.</t>
    </r>
    <r>
      <rPr>
        <sz val="12"/>
        <color theme="1"/>
        <rFont val="Gill Sans MT"/>
        <family val="2"/>
      </rPr>
      <t xml:space="preserve"> Instalando las siguientes protecciones: Un interruptor magnetotérmico de 4p 40 A 10 kA ABB con un interruptor diferencial vigi de 300 mA (para el cuadro del edificio de biomasa) y interruptor magnetotérmico de 4p 25 A 10 kA ABB con un interruptor diferencial vigi de 300 mA (para el cuadro de aerotermos). Incluido colectores de puesta a tierra, canaleta, terminales de conexión, bornas, rótulos, etc. Conexionado y construido según REBT.  Medida de la unidad terminada.</t>
    </r>
  </si>
  <si>
    <r>
      <t>Partida de instalación de sistema de control para regulación de climatización y a paramenta de control y protección para el nuevo circuito de climatización.</t>
    </r>
    <r>
      <rPr>
        <sz val="12"/>
        <color theme="1"/>
        <rFont val="Gill Sans MT"/>
        <family val="2"/>
      </rPr>
      <t xml:space="preserve"> Suministro e instalación de nuevo sistema de control para la regulación de climatización sustituyendo el actual, según esquema. Incluido el cableado, desmontaje de sistema de control actual. El sistema incluirá control remoto y monitorización con Wed-server para telegestion de la caldera, incluso con App para Smartphone y tablets. Incluido la instalación de gateway, interfaz de conexión, pasarelas, cableado, tarjeta SIM, todo lo necesario para el correcto funcionamiento del sistema. Se incluirá la aparamenta de protección y control del nuevo circuito de climatización, alimentación a bombas, control de válvulas etc.  Incluido formación del usuario, puesta en marcha, etc.</t>
    </r>
  </si>
  <si>
    <r>
      <t>Línea a cuadro de edificio de caldera de biomasa de 4(1x10)+10t rz1-k 0,6/1kv.</t>
    </r>
    <r>
      <rPr>
        <sz val="12"/>
        <color theme="1"/>
        <rFont val="Gill Sans MT"/>
        <family val="2"/>
      </rPr>
      <t xml:space="preserve"> Suministro e instalación de línea de alimentación formada por conductores en cobre tipo RV-K 0’6/1 kV de 4(1X10) mm2 de sección nominal y conductor de tierra de 10 mm2, bajo canal, incluso pp. Paso de muros, conexiones, soportes y fijaciones, construido según REBT. Medida de la longitud ejecutada.</t>
    </r>
  </si>
  <si>
    <r>
      <t>Línea a cuadro de protección y control de aerotermos de cocheras de 4(1x6)+6t rz1-k 0,6/1kv.</t>
    </r>
    <r>
      <rPr>
        <sz val="12"/>
        <color theme="1"/>
        <rFont val="Gill Sans MT"/>
        <family val="2"/>
      </rPr>
      <t xml:space="preserve"> Suministro e instalación de línea de alimentación formada por conductores en cobre tipo RZ1-K 0'6/1 kV de 4(1X6) mm2 de sección nominal y conductor de tierra de 6 mm2 , bajo canal, incluso pp. paso de muros, conexiones, soportes y fijaciones, construido según REBT. Medida de la longitud ejecutada.</t>
    </r>
  </si>
  <si>
    <r>
      <t>Cuadro de protección y control de aerotermos de cocheras.</t>
    </r>
    <r>
      <rPr>
        <sz val="12"/>
        <color theme="1"/>
        <rFont val="Gill Sans MT"/>
        <family val="2"/>
      </rPr>
      <t xml:space="preserve"> Suministro e instalación de cuadro de protección y control de aerotermos, formado por un armario metálico, IP55 IK10, disponiendo de puerta plena con cerradura, conteniendo en su interior los elementos de protección y control de la marca ABB o similar, para la protección y control de 6 aerotermos con una potencia aproximada de unos 200W trifásicos,  incluido señal de apertura de válvulas de agua caliente, incluso bornas de conexión, colectores de puesta a tierra, canaleta, terminales de conexión, rótulos, etc. El armario será de dimensiones tales que exista un espacio de reserva útil para un 30% mas de circuitos. Se incluirá en la puerta del cuadro los pilotos de marcha y avería, además del selector para la función manual- automático y seta de emergencia. tendrá un pulsador de marcha en automático con regulación del tiempo entre 30 min y 2 horas. Con apagado tras la segunda pulsación.  Todas las protecciones tendrán contacto auxiliar para indicar el disparo en los pilotos de la puerta.  Conexionado y construido según REBT.  Medida de la unidad terminada.</t>
    </r>
  </si>
  <si>
    <r>
      <t>Líneas de alimentación a ventiladores de aerotermos desde cuadro de protección y control de aerotermos de cocheras con cable de 3(1x2,5)+2,5t rz1-k 0,6/1kv.</t>
    </r>
    <r>
      <rPr>
        <sz val="12"/>
        <color theme="1"/>
        <rFont val="Gill Sans MT"/>
        <family val="2"/>
      </rPr>
      <t xml:space="preserve"> Suministro e instalación de línea de alimentación formada por conductores en cobre tipo RZ1-K 0'6/1 kV de 3(1X2,5) mm2 de sección nominal y conductor de tierra de 2,5 mm</t>
    </r>
    <r>
      <rPr>
        <vertAlign val="superscript"/>
        <sz val="12"/>
        <color theme="1"/>
        <rFont val="Gill Sans MT"/>
        <family val="2"/>
      </rPr>
      <t>2</t>
    </r>
    <r>
      <rPr>
        <sz val="12"/>
        <color theme="1"/>
        <rFont val="Gill Sans MT"/>
        <family val="2"/>
      </rPr>
      <t>, bajo canal. Incluido parte proporcional de tubería de PVC rígido, incluso pp. paso de muros, conexiones, soportes y fijaciones, construido según REBT. Medida de la longitud ejecutada.</t>
    </r>
  </si>
  <si>
    <r>
      <t>Líneas para señal de apertura de válvulas a través del cuadro de control de bombas, con cable de 3(1x1,5) rz1-k 0,6/1kv.</t>
    </r>
    <r>
      <rPr>
        <sz val="12"/>
        <color theme="1"/>
        <rFont val="Gill Sans MT"/>
        <family val="2"/>
      </rPr>
      <t xml:space="preserve"> Suministro e instalación de línea de alimentación formada por conductores en cobre tipo RZ1-K 0’6/1 kV de 3(1X,5) mm2 de sección nominal, bajo canal. Incluido parte proporcional de tubería de PVC rígido, incluso pp. Paso de muros, conexiones, soportes y fijaciones, construido según REBT. Medida de la longitud ejecutada.</t>
    </r>
  </si>
  <si>
    <r>
      <t>Línea de alimentación a bomba nuevo circuito desde cuadro de control de bombas, con cable de 3(1x2,5)+2,5t rz1-k 0,6/1kv.</t>
    </r>
    <r>
      <rPr>
        <sz val="12"/>
        <color theme="1"/>
        <rFont val="Gill Sans MT"/>
        <family val="2"/>
      </rPr>
      <t xml:space="preserve"> Suministro e instalación de línea de alimentación formada por conductores en cobre tipo RZ1-K 0'6/1 kV de 3(1X2,5)+2,5T mm2 de sección nominal, bajo canal. Incluido parte proporcional de tubería de PVC flexible con fleje de acero tipo ondaplats o similar, incluso pp. paso de muros, conexiones, soportes y fijaciones, construido según REBT. Medida de la longitud ejecutada</t>
    </r>
  </si>
  <si>
    <r>
      <t>Líneas para sondas de tª, con cable de apantallado de 2(1x1,5).</t>
    </r>
    <r>
      <rPr>
        <sz val="12"/>
        <color theme="1"/>
        <rFont val="Gill Sans MT"/>
        <family val="2"/>
      </rPr>
      <t xml:space="preserve"> Suministro e instalación de línea de alimentación formada por conductores en cobre con manguera apantallada de 2(1X,5) mm2 de sección nominal, bajo canal. Incluido parte proporcional de tubería de PVC rígido, incluso pp. Paso de muros, conexiones, soportes y fijaciones, construido según REBT. Medida de la longitud ejecutada.</t>
    </r>
  </si>
  <si>
    <r>
      <t>Proyecto de legalización de BT.</t>
    </r>
    <r>
      <rPr>
        <sz val="12"/>
        <color theme="1"/>
        <rFont val="Gill Sans MT"/>
        <family val="2"/>
      </rPr>
      <t xml:space="preserve"> Documentos necesarios para la legalización de las modificaciones de baja tensión, incluyendo proyecto eléctrico de BT, certificado de dirección de obra, tramitaciones ante la delegación territorial de industria, etc. Incluida tramitación, totalmente terminado.</t>
    </r>
  </si>
  <si>
    <r>
      <t>Certificado de instalación de BT.</t>
    </r>
    <r>
      <rPr>
        <sz val="12"/>
        <color theme="1"/>
        <rFont val="Gill Sans MT"/>
        <family val="2"/>
      </rPr>
      <t xml:space="preserve"> Certificado de la instalación de Baja Tensión, incluyendo documentación as-built en formato digital (AutoCAD) de las modificaciones de la instalación eléctrica, esquemas unifilares, planos de planta, etc..</t>
    </r>
  </si>
  <si>
    <r>
      <t>Certificado de inspección de BT por O.C.A.</t>
    </r>
    <r>
      <rPr>
        <sz val="12"/>
        <color theme="1"/>
        <rFont val="Gill Sans MT"/>
        <family val="2"/>
      </rPr>
      <t xml:space="preserve"> Certificado de Inspección Inicial y legalización reglamentaria en la instalación eléctrica de baja tensión del total de las instalaciones del colegio por Organismo de Control Autorizado, incluso asistencia del instalador a la inspección.</t>
    </r>
  </si>
  <si>
    <r>
      <t>Medidas de seguridad e higiene.</t>
    </r>
    <r>
      <rPr>
        <sz val="12"/>
        <color theme="1"/>
        <rFont val="Gill Sans MT"/>
        <family val="2"/>
      </rPr>
      <t xml:space="preserve"> Se tendrán en cuenta todas las condiciones que sean de aplicación en normativa local, autonómico y/o estatal con respecto a la Seguridad y Salud en el Trabajo. El Adjudicatario deberá elaborar, a su cargo, un plan de seguridad y salud con la aprobación de la Propiedad y la Dirección de Obra. Los costes de dicho plan se encontrarán incluidos en la Oferta. Asimismo, en los precios unitarios que formen parte de la oferta estarán incluidas las medidas de seguridad y salud, que no podrán ser inferiores al 2% del importe de la obra.</t>
    </r>
  </si>
  <si>
    <t>Tramitación y legalización</t>
  </si>
  <si>
    <t>Licencias municipales</t>
  </si>
  <si>
    <t>TOTAL</t>
  </si>
  <si>
    <t>Cantidad</t>
  </si>
  <si>
    <t>Precio (€)</t>
  </si>
  <si>
    <t>Desmantelamiento</t>
  </si>
  <si>
    <r>
      <t>Caldera de pellets modulante con un rango de potencia comprendido entre 39-125 kW y con sistema de aspiración</t>
    </r>
    <r>
      <rPr>
        <sz val="12"/>
        <color theme="1"/>
        <rFont val="Gill Sans MT"/>
        <family val="2"/>
      </rPr>
      <t>. Incluido 2 bombas de larga distancia, bomba retorno con mezcladora, sondas de humos, termostatos… y control de inercia.</t>
    </r>
  </si>
  <si>
    <r>
      <t>Silo textil de aspiración directa 2080x2580x1950 mm con punto de aspiración</t>
    </r>
    <r>
      <rPr>
        <b/>
        <sz val="12"/>
        <color theme="1"/>
        <rFont val="Gill Sans MT"/>
        <family val="2"/>
      </rPr>
      <t>.</t>
    </r>
    <r>
      <rPr>
        <sz val="12"/>
        <color theme="1"/>
        <rFont val="Gill Sans MT"/>
        <family val="2"/>
      </rPr>
      <t xml:space="preserve"> Con estructura de acero, boca de llenado y conexión de mangueras a 1m de altura. Se incluyen las fijaciones a la estructura</t>
    </r>
  </si>
  <si>
    <r>
      <t>Realización del proyecto completo</t>
    </r>
    <r>
      <rPr>
        <sz val="12"/>
        <color theme="1"/>
        <rFont val="Gill Sans MT"/>
        <family val="2"/>
      </rPr>
      <t xml:space="preserve"> conforme a normativa vigente. Legalización de la instalación de calefacción</t>
    </r>
  </si>
  <si>
    <t>Gastos Generales</t>
  </si>
  <si>
    <t>Total ejecución</t>
  </si>
  <si>
    <t>Colocación de gres con cemento cola en la actual sala de caldera (m2)</t>
  </si>
  <si>
    <t>Tubería de acero negro soldado UNE – 1904 o similar ¾” (m)</t>
  </si>
  <si>
    <t>Tubería de acero negro soldado UNE – 1904 o similar 1” (m)</t>
  </si>
  <si>
    <t>Tubería de acero negro soldado UNE – 1904 o similar 1 ¼” (m)</t>
  </si>
  <si>
    <t>Tubería de acero negro soldado UNE – 1904 o similar 1 ½” (m)</t>
  </si>
  <si>
    <t>Tubería de acero negro soldado UNE – 1904 o similar 2” (m)</t>
  </si>
  <si>
    <t>Tubería de acero negro soldado UNE – 1904 o similar 3” (m)</t>
  </si>
  <si>
    <t>Colector de acero negro soldado UNE -1904 o similar 6” (m)</t>
  </si>
  <si>
    <t>Tubería de cobre rígido 26/28 (m)</t>
  </si>
  <si>
    <t>Tubería para aire comprimido (m)</t>
  </si>
  <si>
    <t>Mano de obra de instalación de calefacción (h)</t>
  </si>
  <si>
    <t>Maquinaria para elevación (h)</t>
  </si>
  <si>
    <r>
      <t>Manguera de aspiración</t>
    </r>
    <r>
      <rPr>
        <sz val="12"/>
        <color theme="1"/>
        <rFont val="Gill Sans MT"/>
        <family val="2"/>
      </rPr>
      <t>. Para el conexionado silo-caldera.</t>
    </r>
    <r>
      <rPr>
        <u/>
        <sz val="12"/>
        <color theme="1"/>
        <rFont val="Gill Sans MT"/>
        <family val="2"/>
      </rPr>
      <t xml:space="preserve"> (m)</t>
    </r>
  </si>
  <si>
    <t>Desmantelamiento y retirada de los equipos actuales en la sala de calderas, incluyendo tuberías. (h)</t>
  </si>
  <si>
    <t xml:space="preserve">Beneficio Industrial </t>
  </si>
  <si>
    <t>Bombas dobles</t>
  </si>
  <si>
    <t>Bombas simples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</si>
</sst>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Gill Sans MT"/>
      <family val="2"/>
    </font>
    <font>
      <b/>
      <sz val="12"/>
      <color theme="1"/>
      <name val="Gill Sans MT"/>
      <family val="2"/>
    </font>
    <font>
      <u/>
      <sz val="12"/>
      <color theme="1"/>
      <name val="Gill Sans MT"/>
      <family val="2"/>
    </font>
    <font>
      <vertAlign val="superscript"/>
      <sz val="12"/>
      <color theme="1"/>
      <name val="Gill Sans MT"/>
      <family val="2"/>
    </font>
    <font>
      <u/>
      <vertAlign val="superscript"/>
      <sz val="12"/>
      <color theme="1"/>
      <name val="Gill Sans MT"/>
      <family val="2"/>
    </font>
    <font>
      <sz val="10"/>
      <color theme="1"/>
      <name val="Arial"/>
      <family val="2"/>
    </font>
  </fonts>
  <fills count="4">
    <fill>
      <patternFill patternType="none"/>
    </fill>
    <fill>
      <patternFill patternType="gray125"/>
    </fill>
    <fill>
      <patternFill patternType="solid">
        <fgColor rgb="FFFFFF99"/>
        <bgColor indexed="64"/>
      </patternFill>
    </fill>
    <fill>
      <patternFill patternType="solid">
        <fgColor theme="0"/>
        <bgColor indexed="64"/>
      </patternFill>
    </fill>
  </fills>
  <borders count="7">
    <border>
      <left/>
      <right/>
      <top/>
      <bottom/>
      <diagonal/>
    </border>
    <border>
      <left/>
      <right/>
      <top style="thick">
        <color rgb="FF008000"/>
      </top>
      <bottom style="medium">
        <color rgb="FF008000"/>
      </bottom>
      <diagonal/>
    </border>
    <border>
      <left/>
      <right/>
      <top/>
      <bottom style="medium">
        <color rgb="FF008000"/>
      </bottom>
      <diagonal/>
    </border>
    <border>
      <left/>
      <right/>
      <top style="medium">
        <color rgb="FF008000"/>
      </top>
      <bottom/>
      <diagonal/>
    </border>
    <border>
      <left/>
      <right/>
      <top/>
      <bottom style="thick">
        <color rgb="FF008000"/>
      </bottom>
      <diagonal/>
    </border>
    <border>
      <left/>
      <right/>
      <top style="medium">
        <color rgb="FF008000"/>
      </top>
      <bottom style="thick">
        <color rgb="FF008000"/>
      </bottom>
      <diagonal/>
    </border>
    <border>
      <left/>
      <right/>
      <top style="medium">
        <color rgb="FF008000"/>
      </top>
      <bottom style="medium">
        <color rgb="FF008000"/>
      </bottom>
      <diagonal/>
    </border>
  </borders>
  <cellStyleXfs count="1">
    <xf numFmtId="0" fontId="0" fillId="0" borderId="0"/>
  </cellStyleXfs>
  <cellXfs count="41">
    <xf numFmtId="0" fontId="0" fillId="0" borderId="0" xfId="0"/>
    <xf numFmtId="0" fontId="2" fillId="0" borderId="1" xfId="0" applyFont="1" applyBorder="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left" vertical="center" wrapText="1"/>
    </xf>
    <xf numFmtId="0" fontId="1" fillId="0" borderId="2" xfId="0" applyFont="1" applyBorder="1" applyAlignment="1">
      <alignment horizontal="left" vertical="center" wrapText="1"/>
    </xf>
    <xf numFmtId="0" fontId="3" fillId="0" borderId="0" xfId="0" applyFont="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0" xfId="0" applyFont="1" applyAlignment="1">
      <alignment horizontal="center" vertical="center" wrapText="1"/>
    </xf>
    <xf numFmtId="0" fontId="6" fillId="0" borderId="2" xfId="0" applyFont="1" applyBorder="1" applyAlignment="1">
      <alignment horizontal="center" vertical="center" wrapText="1"/>
    </xf>
    <xf numFmtId="0" fontId="1" fillId="0" borderId="0" xfId="0" applyFont="1" applyAlignment="1">
      <alignment horizontal="center" vertical="center"/>
    </xf>
    <xf numFmtId="0" fontId="0" fillId="0" borderId="0" xfId="0" applyFill="1" applyBorder="1" applyAlignment="1">
      <alignment wrapText="1"/>
    </xf>
    <xf numFmtId="3" fontId="0" fillId="0" borderId="0" xfId="0" applyNumberFormat="1" applyFill="1" applyBorder="1" applyAlignment="1">
      <alignment wrapText="1"/>
    </xf>
    <xf numFmtId="3" fontId="2" fillId="0" borderId="0" xfId="0" applyNumberFormat="1" applyFont="1" applyBorder="1" applyAlignment="1">
      <alignment horizontal="center" vertical="center" wrapText="1"/>
    </xf>
    <xf numFmtId="2" fontId="2" fillId="0" borderId="0" xfId="0" applyNumberFormat="1" applyFont="1" applyAlignment="1">
      <alignment horizontal="center" vertical="center" wrapText="1"/>
    </xf>
    <xf numFmtId="2" fontId="2" fillId="0" borderId="2" xfId="0" applyNumberFormat="1" applyFont="1" applyBorder="1" applyAlignment="1">
      <alignment horizontal="center" vertical="center" wrapText="1"/>
    </xf>
    <xf numFmtId="2" fontId="2" fillId="0" borderId="3" xfId="0" applyNumberFormat="1" applyFont="1" applyBorder="1" applyAlignment="1">
      <alignment horizontal="center" vertical="center" wrapText="1"/>
    </xf>
    <xf numFmtId="2" fontId="2" fillId="0" borderId="4" xfId="0" applyNumberFormat="1" applyFont="1" applyBorder="1" applyAlignment="1">
      <alignment horizontal="center" vertical="center" wrapText="1"/>
    </xf>
    <xf numFmtId="0" fontId="1" fillId="3" borderId="0" xfId="0" applyFont="1" applyFill="1" applyAlignment="1">
      <alignment horizontal="left" vertical="center" wrapText="1"/>
    </xf>
    <xf numFmtId="10" fontId="1" fillId="3" borderId="0" xfId="0" applyNumberFormat="1" applyFont="1" applyFill="1" applyAlignment="1">
      <alignment horizontal="center" vertical="center" wrapText="1"/>
    </xf>
    <xf numFmtId="4" fontId="1" fillId="0" borderId="2" xfId="0" applyNumberFormat="1" applyFont="1" applyBorder="1" applyAlignment="1">
      <alignment horizontal="center" vertical="center" wrapText="1"/>
    </xf>
    <xf numFmtId="2" fontId="6" fillId="0" borderId="2" xfId="0" applyNumberFormat="1" applyFont="1" applyBorder="1" applyAlignment="1">
      <alignment horizontal="center" vertical="center" wrapText="1"/>
    </xf>
    <xf numFmtId="10" fontId="1" fillId="2" borderId="2" xfId="0" applyNumberFormat="1" applyFont="1" applyFill="1" applyBorder="1" applyAlignment="1">
      <alignment horizontal="center" vertical="center" wrapText="1"/>
    </xf>
    <xf numFmtId="0" fontId="1" fillId="0" borderId="0" xfId="0" applyFont="1" applyAlignment="1">
      <alignment horizontal="center" vertical="center" wrapText="1"/>
    </xf>
    <xf numFmtId="2" fontId="1" fillId="2" borderId="0" xfId="0" applyNumberFormat="1" applyFont="1" applyFill="1" applyAlignment="1">
      <alignment horizontal="center" vertical="center" wrapText="1"/>
    </xf>
    <xf numFmtId="2" fontId="1" fillId="0" borderId="0" xfId="0" applyNumberFormat="1" applyFont="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2" fontId="1" fillId="2" borderId="2" xfId="0" applyNumberFormat="1" applyFont="1" applyFill="1" applyBorder="1" applyAlignment="1">
      <alignment horizontal="center" vertical="center" wrapText="1"/>
    </xf>
    <xf numFmtId="2" fontId="1" fillId="0" borderId="2"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1" fillId="0" borderId="0" xfId="0" applyFont="1" applyAlignment="1">
      <alignment horizontal="center" vertical="center" wrapText="1"/>
    </xf>
    <xf numFmtId="2" fontId="1" fillId="2" borderId="0" xfId="0" applyNumberFormat="1" applyFont="1" applyFill="1" applyAlignment="1">
      <alignment horizontal="center" vertical="center" wrapText="1"/>
    </xf>
    <xf numFmtId="2" fontId="1" fillId="0" borderId="0" xfId="0" applyNumberFormat="1" applyFont="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2" fontId="1" fillId="2" borderId="3" xfId="0" applyNumberFormat="1" applyFont="1" applyFill="1" applyBorder="1" applyAlignment="1">
      <alignment horizontal="center" vertical="center" wrapText="1"/>
    </xf>
    <xf numFmtId="2" fontId="1" fillId="2" borderId="2" xfId="0" applyNumberFormat="1" applyFont="1" applyFill="1" applyBorder="1" applyAlignment="1">
      <alignment horizontal="center" vertical="center" wrapText="1"/>
    </xf>
    <xf numFmtId="2" fontId="1" fillId="0" borderId="3" xfId="0" applyNumberFormat="1" applyFont="1" applyBorder="1" applyAlignment="1">
      <alignment horizontal="center" vertical="center" wrapText="1"/>
    </xf>
    <xf numFmtId="2" fontId="1" fillId="0" borderId="2"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80BFA-D804-46D6-AA41-74A43B5A7081}">
  <dimension ref="A1:H90"/>
  <sheetViews>
    <sheetView tabSelected="1" topLeftCell="A31" zoomScale="85" zoomScaleNormal="85" workbookViewId="0">
      <selection activeCell="A48" sqref="A48"/>
    </sheetView>
  </sheetViews>
  <sheetFormatPr baseColWidth="10" defaultRowHeight="15" x14ac:dyDescent="0.25"/>
  <cols>
    <col min="1" max="1" width="101.42578125" style="11" customWidth="1"/>
    <col min="2" max="2" width="12.5703125" style="11" bestFit="1" customWidth="1"/>
    <col min="3" max="3" width="11.42578125" style="11"/>
    <col min="4" max="4" width="12.5703125" style="11" bestFit="1" customWidth="1"/>
    <col min="5" max="16384" width="11.42578125" style="11"/>
  </cols>
  <sheetData>
    <row r="1" spans="1:4" ht="40.5" thickTop="1" thickBot="1" x14ac:dyDescent="0.3">
      <c r="A1" s="1" t="s">
        <v>1</v>
      </c>
      <c r="B1" s="1" t="s">
        <v>58</v>
      </c>
      <c r="C1" s="1" t="s">
        <v>59</v>
      </c>
      <c r="D1" s="1" t="s">
        <v>0</v>
      </c>
    </row>
    <row r="2" spans="1:4" ht="19.5" x14ac:dyDescent="0.25">
      <c r="A2" s="3" t="s">
        <v>60</v>
      </c>
      <c r="B2" s="23"/>
      <c r="C2" s="23"/>
      <c r="D2" s="8"/>
    </row>
    <row r="3" spans="1:4" ht="19.5" x14ac:dyDescent="0.25">
      <c r="A3" s="2" t="s">
        <v>79</v>
      </c>
      <c r="B3" s="23">
        <v>8</v>
      </c>
      <c r="C3" s="24"/>
      <c r="D3" s="25">
        <f>C3*B3</f>
        <v>0</v>
      </c>
    </row>
    <row r="4" spans="1:4" ht="19.5" x14ac:dyDescent="0.25">
      <c r="A4" s="3" t="s">
        <v>2</v>
      </c>
      <c r="B4" s="23"/>
      <c r="C4" s="23"/>
      <c r="D4" s="14"/>
    </row>
    <row r="5" spans="1:4" ht="58.5" x14ac:dyDescent="0.25">
      <c r="A5" s="5" t="s">
        <v>61</v>
      </c>
      <c r="B5" s="23">
        <v>2</v>
      </c>
      <c r="C5" s="24"/>
      <c r="D5" s="25">
        <f t="shared" ref="D5:D13" si="0">C5*B5</f>
        <v>0</v>
      </c>
    </row>
    <row r="6" spans="1:4" ht="39" x14ac:dyDescent="0.25">
      <c r="A6" s="5" t="s">
        <v>62</v>
      </c>
      <c r="B6" s="23">
        <v>2</v>
      </c>
      <c r="C6" s="24"/>
      <c r="D6" s="25">
        <f t="shared" si="0"/>
        <v>0</v>
      </c>
    </row>
    <row r="7" spans="1:4" ht="19.5" x14ac:dyDescent="0.25">
      <c r="A7" s="5" t="s">
        <v>78</v>
      </c>
      <c r="B7" s="23">
        <v>25</v>
      </c>
      <c r="C7" s="24"/>
      <c r="D7" s="25">
        <f t="shared" si="0"/>
        <v>0</v>
      </c>
    </row>
    <row r="8" spans="1:4" ht="39" x14ac:dyDescent="0.25">
      <c r="A8" s="5" t="s">
        <v>3</v>
      </c>
      <c r="B8" s="23">
        <v>1</v>
      </c>
      <c r="C8" s="24"/>
      <c r="D8" s="25">
        <f t="shared" si="0"/>
        <v>0</v>
      </c>
    </row>
    <row r="9" spans="1:4" ht="19.5" x14ac:dyDescent="0.25">
      <c r="A9" s="5" t="s">
        <v>4</v>
      </c>
      <c r="B9" s="23">
        <v>1</v>
      </c>
      <c r="C9" s="24"/>
      <c r="D9" s="25">
        <f t="shared" si="0"/>
        <v>0</v>
      </c>
    </row>
    <row r="10" spans="1:4" ht="19.5" x14ac:dyDescent="0.25">
      <c r="A10" s="5" t="s">
        <v>5</v>
      </c>
      <c r="B10" s="23">
        <v>1</v>
      </c>
      <c r="C10" s="24"/>
      <c r="D10" s="25">
        <f t="shared" si="0"/>
        <v>0</v>
      </c>
    </row>
    <row r="11" spans="1:4" ht="19.5" x14ac:dyDescent="0.25">
      <c r="A11" s="5" t="s">
        <v>6</v>
      </c>
      <c r="B11" s="23">
        <v>1</v>
      </c>
      <c r="C11" s="24"/>
      <c r="D11" s="25">
        <f t="shared" si="0"/>
        <v>0</v>
      </c>
    </row>
    <row r="12" spans="1:4" ht="19.5" x14ac:dyDescent="0.25">
      <c r="A12" s="2" t="s">
        <v>7</v>
      </c>
      <c r="B12" s="23">
        <v>1</v>
      </c>
      <c r="C12" s="24"/>
      <c r="D12" s="25">
        <f t="shared" si="0"/>
        <v>0</v>
      </c>
    </row>
    <row r="13" spans="1:4" ht="39" x14ac:dyDescent="0.25">
      <c r="A13" s="5" t="s">
        <v>8</v>
      </c>
      <c r="B13" s="23">
        <v>1</v>
      </c>
      <c r="C13" s="24"/>
      <c r="D13" s="25">
        <f t="shared" si="0"/>
        <v>0</v>
      </c>
    </row>
    <row r="14" spans="1:4" ht="20.25" thickBot="1" x14ac:dyDescent="0.3">
      <c r="A14" s="4"/>
      <c r="B14" s="27"/>
      <c r="C14" s="27"/>
      <c r="D14" s="15">
        <f>SUM(D5:D13)</f>
        <v>0</v>
      </c>
    </row>
    <row r="15" spans="1:4" ht="19.5" x14ac:dyDescent="0.25">
      <c r="A15" s="3" t="s">
        <v>9</v>
      </c>
      <c r="B15" s="23"/>
      <c r="C15" s="23"/>
      <c r="D15" s="25"/>
    </row>
    <row r="16" spans="1:4" ht="58.5" x14ac:dyDescent="0.25">
      <c r="A16" s="2" t="s">
        <v>10</v>
      </c>
      <c r="B16" s="32">
        <v>1</v>
      </c>
      <c r="C16" s="33"/>
      <c r="D16" s="34">
        <f t="shared" ref="D16:D19" si="1">C16*B16</f>
        <v>0</v>
      </c>
    </row>
    <row r="17" spans="1:4" ht="19.5" x14ac:dyDescent="0.25">
      <c r="A17" s="2" t="s">
        <v>11</v>
      </c>
      <c r="B17" s="32"/>
      <c r="C17" s="33"/>
      <c r="D17" s="34"/>
    </row>
    <row r="18" spans="1:4" ht="19.5" x14ac:dyDescent="0.25">
      <c r="A18" s="2" t="s">
        <v>77</v>
      </c>
      <c r="B18" s="23">
        <v>8</v>
      </c>
      <c r="C18" s="24"/>
      <c r="D18" s="25">
        <f t="shared" si="1"/>
        <v>0</v>
      </c>
    </row>
    <row r="19" spans="1:4" ht="19.5" x14ac:dyDescent="0.25">
      <c r="A19" s="2" t="s">
        <v>76</v>
      </c>
      <c r="B19" s="23">
        <v>32</v>
      </c>
      <c r="C19" s="24"/>
      <c r="D19" s="25">
        <f t="shared" si="1"/>
        <v>0</v>
      </c>
    </row>
    <row r="20" spans="1:4" ht="20.25" thickBot="1" x14ac:dyDescent="0.3">
      <c r="A20" s="4"/>
      <c r="B20" s="27"/>
      <c r="C20" s="27"/>
      <c r="D20" s="15">
        <f>SUM(D16:D19)</f>
        <v>0</v>
      </c>
    </row>
    <row r="21" spans="1:4" ht="19.5" x14ac:dyDescent="0.25">
      <c r="A21" s="3" t="s">
        <v>12</v>
      </c>
      <c r="B21" s="23"/>
      <c r="C21" s="23"/>
      <c r="D21" s="25"/>
    </row>
    <row r="22" spans="1:4" ht="19.5" x14ac:dyDescent="0.25">
      <c r="A22" s="2" t="s">
        <v>67</v>
      </c>
      <c r="B22" s="23">
        <v>10</v>
      </c>
      <c r="C22" s="24"/>
      <c r="D22" s="25">
        <f>C22*B22</f>
        <v>0</v>
      </c>
    </row>
    <row r="23" spans="1:4" ht="19.5" x14ac:dyDescent="0.25">
      <c r="A23" s="2" t="s">
        <v>68</v>
      </c>
      <c r="B23" s="23">
        <v>20</v>
      </c>
      <c r="C23" s="24"/>
      <c r="D23" s="25">
        <f t="shared" ref="D23:D31" si="2">C23*B23</f>
        <v>0</v>
      </c>
    </row>
    <row r="24" spans="1:4" ht="19.5" x14ac:dyDescent="0.25">
      <c r="A24" s="2" t="s">
        <v>69</v>
      </c>
      <c r="B24" s="23">
        <v>40</v>
      </c>
      <c r="C24" s="24"/>
      <c r="D24" s="25">
        <f t="shared" si="2"/>
        <v>0</v>
      </c>
    </row>
    <row r="25" spans="1:4" ht="19.5" x14ac:dyDescent="0.25">
      <c r="A25" s="2" t="s">
        <v>70</v>
      </c>
      <c r="B25" s="23">
        <v>20</v>
      </c>
      <c r="C25" s="24"/>
      <c r="D25" s="25">
        <f t="shared" si="2"/>
        <v>0</v>
      </c>
    </row>
    <row r="26" spans="1:4" ht="19.5" x14ac:dyDescent="0.25">
      <c r="A26" s="2" t="s">
        <v>71</v>
      </c>
      <c r="B26" s="23">
        <v>120</v>
      </c>
      <c r="C26" s="24"/>
      <c r="D26" s="25">
        <f t="shared" si="2"/>
        <v>0</v>
      </c>
    </row>
    <row r="27" spans="1:4" ht="19.5" x14ac:dyDescent="0.25">
      <c r="A27" s="2" t="s">
        <v>72</v>
      </c>
      <c r="B27" s="23">
        <v>80</v>
      </c>
      <c r="C27" s="24"/>
      <c r="D27" s="25">
        <f t="shared" si="2"/>
        <v>0</v>
      </c>
    </row>
    <row r="28" spans="1:4" ht="19.5" x14ac:dyDescent="0.25">
      <c r="A28" s="2" t="s">
        <v>73</v>
      </c>
      <c r="B28" s="23">
        <v>6</v>
      </c>
      <c r="C28" s="24"/>
      <c r="D28" s="25">
        <f t="shared" si="2"/>
        <v>0</v>
      </c>
    </row>
    <row r="29" spans="1:4" ht="19.5" x14ac:dyDescent="0.25">
      <c r="A29" s="2" t="s">
        <v>74</v>
      </c>
      <c r="B29" s="23">
        <v>20</v>
      </c>
      <c r="C29" s="24"/>
      <c r="D29" s="25">
        <f t="shared" si="2"/>
        <v>0</v>
      </c>
    </row>
    <row r="30" spans="1:4" ht="19.5" x14ac:dyDescent="0.25">
      <c r="A30" s="2" t="s">
        <v>13</v>
      </c>
      <c r="B30" s="23">
        <v>1</v>
      </c>
      <c r="C30" s="24"/>
      <c r="D30" s="25">
        <f t="shared" si="2"/>
        <v>0</v>
      </c>
    </row>
    <row r="31" spans="1:4" ht="19.5" x14ac:dyDescent="0.25">
      <c r="A31" s="2" t="s">
        <v>75</v>
      </c>
      <c r="B31" s="23">
        <v>2</v>
      </c>
      <c r="C31" s="24"/>
      <c r="D31" s="25">
        <f t="shared" si="2"/>
        <v>0</v>
      </c>
    </row>
    <row r="32" spans="1:4" ht="20.25" thickBot="1" x14ac:dyDescent="0.3">
      <c r="A32" s="6"/>
      <c r="B32" s="27"/>
      <c r="C32" s="27"/>
      <c r="D32" s="15">
        <f>SUM(D22:D31)</f>
        <v>0</v>
      </c>
    </row>
    <row r="33" spans="1:4" ht="19.5" x14ac:dyDescent="0.25">
      <c r="A33" s="3" t="s">
        <v>14</v>
      </c>
      <c r="B33" s="23"/>
      <c r="C33" s="23"/>
      <c r="D33" s="14"/>
    </row>
    <row r="34" spans="1:4" ht="19.5" x14ac:dyDescent="0.25">
      <c r="A34" s="2" t="s">
        <v>15</v>
      </c>
      <c r="B34" s="23">
        <v>13</v>
      </c>
      <c r="C34" s="24"/>
      <c r="D34" s="25">
        <f t="shared" ref="D34:D38" si="3">C34*B34</f>
        <v>0</v>
      </c>
    </row>
    <row r="35" spans="1:4" ht="19.5" x14ac:dyDescent="0.25">
      <c r="A35" s="2" t="s">
        <v>16</v>
      </c>
      <c r="B35" s="23">
        <v>3</v>
      </c>
      <c r="C35" s="24"/>
      <c r="D35" s="25">
        <f t="shared" si="3"/>
        <v>0</v>
      </c>
    </row>
    <row r="36" spans="1:4" ht="19.5" x14ac:dyDescent="0.25">
      <c r="A36" s="2" t="s">
        <v>17</v>
      </c>
      <c r="B36" s="23">
        <v>13</v>
      </c>
      <c r="C36" s="24"/>
      <c r="D36" s="25">
        <f t="shared" si="3"/>
        <v>0</v>
      </c>
    </row>
    <row r="37" spans="1:4" ht="19.5" x14ac:dyDescent="0.25">
      <c r="A37" s="2" t="s">
        <v>18</v>
      </c>
      <c r="B37" s="23">
        <v>3</v>
      </c>
      <c r="C37" s="24"/>
      <c r="D37" s="25">
        <f t="shared" si="3"/>
        <v>0</v>
      </c>
    </row>
    <row r="38" spans="1:4" ht="19.5" x14ac:dyDescent="0.25">
      <c r="A38" s="2" t="s">
        <v>19</v>
      </c>
      <c r="B38" s="23">
        <v>4</v>
      </c>
      <c r="C38" s="24"/>
      <c r="D38" s="25">
        <f t="shared" si="3"/>
        <v>0</v>
      </c>
    </row>
    <row r="39" spans="1:4" ht="20.25" thickBot="1" x14ac:dyDescent="0.3">
      <c r="A39" s="4"/>
      <c r="B39" s="27"/>
      <c r="C39" s="27"/>
      <c r="D39" s="15">
        <f>SUM(D34:D38)</f>
        <v>0</v>
      </c>
    </row>
    <row r="40" spans="1:4" ht="19.5" x14ac:dyDescent="0.25">
      <c r="A40" s="3" t="s">
        <v>20</v>
      </c>
      <c r="B40" s="23"/>
      <c r="C40" s="23"/>
      <c r="D40" s="25"/>
    </row>
    <row r="41" spans="1:4" ht="19.5" x14ac:dyDescent="0.25">
      <c r="A41" s="2" t="s">
        <v>21</v>
      </c>
      <c r="B41" s="23">
        <v>1</v>
      </c>
      <c r="C41" s="24"/>
      <c r="D41" s="25">
        <f t="shared" ref="D41:D45" si="4">C41*B41</f>
        <v>0</v>
      </c>
    </row>
    <row r="42" spans="1:4" ht="19.5" x14ac:dyDescent="0.25">
      <c r="A42" s="2" t="s">
        <v>22</v>
      </c>
      <c r="B42" s="23">
        <v>2</v>
      </c>
      <c r="C42" s="24"/>
      <c r="D42" s="25">
        <f t="shared" si="4"/>
        <v>0</v>
      </c>
    </row>
    <row r="43" spans="1:4" ht="19.5" x14ac:dyDescent="0.25">
      <c r="A43" s="2" t="s">
        <v>23</v>
      </c>
      <c r="B43" s="23">
        <v>2</v>
      </c>
      <c r="C43" s="24"/>
      <c r="D43" s="25">
        <f t="shared" si="4"/>
        <v>0</v>
      </c>
    </row>
    <row r="44" spans="1:4" ht="19.5" x14ac:dyDescent="0.25">
      <c r="A44" s="2" t="s">
        <v>24</v>
      </c>
      <c r="B44" s="23">
        <v>1</v>
      </c>
      <c r="C44" s="24"/>
      <c r="D44" s="25">
        <f t="shared" si="4"/>
        <v>0</v>
      </c>
    </row>
    <row r="45" spans="1:4" ht="19.5" x14ac:dyDescent="0.25">
      <c r="A45" s="2" t="s">
        <v>25</v>
      </c>
      <c r="B45" s="23">
        <v>6</v>
      </c>
      <c r="C45" s="24"/>
      <c r="D45" s="25">
        <f t="shared" si="4"/>
        <v>0</v>
      </c>
    </row>
    <row r="46" spans="1:4" ht="20.25" thickBot="1" x14ac:dyDescent="0.3">
      <c r="A46" s="4"/>
      <c r="B46" s="27"/>
      <c r="C46" s="27"/>
      <c r="D46" s="15">
        <f>SUM(D41:D45)</f>
        <v>0</v>
      </c>
    </row>
    <row r="47" spans="1:4" ht="19.5" x14ac:dyDescent="0.25">
      <c r="A47" s="3" t="s">
        <v>26</v>
      </c>
      <c r="B47" s="23"/>
      <c r="C47" s="23"/>
      <c r="D47" s="14"/>
    </row>
    <row r="48" spans="1:4" ht="19.5" x14ac:dyDescent="0.25">
      <c r="A48" s="2" t="s">
        <v>81</v>
      </c>
      <c r="B48" s="23">
        <v>5</v>
      </c>
      <c r="C48" s="24"/>
      <c r="D48" s="14">
        <f>C48*B48</f>
        <v>0</v>
      </c>
    </row>
    <row r="49" spans="1:4" ht="19.5" x14ac:dyDescent="0.25">
      <c r="A49" s="2" t="s">
        <v>82</v>
      </c>
      <c r="B49" s="23">
        <v>2</v>
      </c>
      <c r="C49" s="24"/>
      <c r="D49" s="14">
        <f>C49*B49</f>
        <v>0</v>
      </c>
    </row>
    <row r="50" spans="1:4" ht="20.25" thickBot="1" x14ac:dyDescent="0.3">
      <c r="A50" s="4"/>
      <c r="B50" s="27"/>
      <c r="C50" s="27"/>
      <c r="D50" s="15">
        <f>SUM(D45:D49)</f>
        <v>0</v>
      </c>
    </row>
    <row r="51" spans="1:4" ht="19.5" x14ac:dyDescent="0.25">
      <c r="A51" s="7" t="s">
        <v>27</v>
      </c>
      <c r="B51" s="26"/>
      <c r="C51" s="26"/>
      <c r="D51" s="16"/>
    </row>
    <row r="52" spans="1:4" ht="20.25" thickBot="1" x14ac:dyDescent="0.3">
      <c r="A52" s="2" t="s">
        <v>28</v>
      </c>
      <c r="B52" s="23">
        <v>6</v>
      </c>
      <c r="C52" s="24"/>
      <c r="D52" s="14">
        <f>C52*B52</f>
        <v>0</v>
      </c>
    </row>
    <row r="53" spans="1:4" ht="19.5" x14ac:dyDescent="0.25">
      <c r="A53" s="7" t="s">
        <v>29</v>
      </c>
      <c r="B53" s="26"/>
      <c r="C53" s="26"/>
      <c r="D53" s="16"/>
    </row>
    <row r="54" spans="1:4" ht="20.25" thickBot="1" x14ac:dyDescent="0.3">
      <c r="A54" s="4" t="s">
        <v>30</v>
      </c>
      <c r="B54" s="27">
        <v>1</v>
      </c>
      <c r="C54" s="28"/>
      <c r="D54" s="14">
        <f>C54*B54</f>
        <v>0</v>
      </c>
    </row>
    <row r="55" spans="1:4" ht="19.5" x14ac:dyDescent="0.25">
      <c r="A55" s="3" t="s">
        <v>31</v>
      </c>
      <c r="B55" s="23"/>
      <c r="C55" s="23"/>
      <c r="D55" s="16"/>
    </row>
    <row r="56" spans="1:4" ht="21" x14ac:dyDescent="0.25">
      <c r="A56" s="2" t="s">
        <v>32</v>
      </c>
      <c r="B56" s="23">
        <v>1</v>
      </c>
      <c r="C56" s="24"/>
      <c r="D56" s="25">
        <f t="shared" ref="D56:D58" si="5">C56*B56</f>
        <v>0</v>
      </c>
    </row>
    <row r="57" spans="1:4" ht="19.5" x14ac:dyDescent="0.25">
      <c r="A57" s="2" t="s">
        <v>66</v>
      </c>
      <c r="B57" s="23">
        <v>12</v>
      </c>
      <c r="C57" s="24"/>
      <c r="D57" s="25">
        <f t="shared" si="5"/>
        <v>0</v>
      </c>
    </row>
    <row r="58" spans="1:4" ht="19.5" x14ac:dyDescent="0.25">
      <c r="A58" s="2" t="s">
        <v>33</v>
      </c>
      <c r="B58" s="23">
        <v>1</v>
      </c>
      <c r="C58" s="24"/>
      <c r="D58" s="25">
        <f t="shared" si="5"/>
        <v>0</v>
      </c>
    </row>
    <row r="59" spans="1:4" ht="20.25" thickBot="1" x14ac:dyDescent="0.3">
      <c r="A59" s="4"/>
      <c r="B59" s="27"/>
      <c r="C59" s="29"/>
      <c r="D59" s="15">
        <f>SUM(D56:D58)</f>
        <v>0</v>
      </c>
    </row>
    <row r="60" spans="1:4" ht="19.5" x14ac:dyDescent="0.25">
      <c r="A60" s="3" t="s">
        <v>34</v>
      </c>
      <c r="B60" s="35">
        <v>6</v>
      </c>
      <c r="C60" s="37"/>
      <c r="D60" s="39">
        <f>C60*B60</f>
        <v>0</v>
      </c>
    </row>
    <row r="61" spans="1:4" ht="21" x14ac:dyDescent="0.25">
      <c r="A61" s="2" t="s">
        <v>35</v>
      </c>
      <c r="B61" s="32"/>
      <c r="C61" s="33"/>
      <c r="D61" s="34"/>
    </row>
    <row r="62" spans="1:4" ht="20.25" thickBot="1" x14ac:dyDescent="0.3">
      <c r="A62" s="4" t="s">
        <v>36</v>
      </c>
      <c r="B62" s="36"/>
      <c r="C62" s="38"/>
      <c r="D62" s="40"/>
    </row>
    <row r="63" spans="1:4" ht="20.25" thickBot="1" x14ac:dyDescent="0.3">
      <c r="A63" s="6" t="s">
        <v>37</v>
      </c>
      <c r="B63" s="27">
        <v>1</v>
      </c>
      <c r="C63" s="28"/>
      <c r="D63" s="29">
        <f t="shared" ref="D63:D80" si="6">C63*B63</f>
        <v>0</v>
      </c>
    </row>
    <row r="64" spans="1:4" ht="19.5" x14ac:dyDescent="0.25">
      <c r="A64" s="3" t="s">
        <v>38</v>
      </c>
      <c r="B64" s="23"/>
      <c r="C64" s="25"/>
      <c r="D64" s="25"/>
    </row>
    <row r="65" spans="1:4" ht="97.5" x14ac:dyDescent="0.25">
      <c r="A65" s="5" t="s">
        <v>39</v>
      </c>
      <c r="B65" s="23">
        <v>12</v>
      </c>
      <c r="C65" s="24"/>
      <c r="D65" s="25">
        <f t="shared" si="6"/>
        <v>0</v>
      </c>
    </row>
    <row r="66" spans="1:4" ht="97.5" x14ac:dyDescent="0.25">
      <c r="A66" s="5" t="s">
        <v>40</v>
      </c>
      <c r="B66" s="23">
        <v>80</v>
      </c>
      <c r="C66" s="24"/>
      <c r="D66" s="25">
        <f t="shared" si="6"/>
        <v>0</v>
      </c>
    </row>
    <row r="67" spans="1:4" ht="79.5" x14ac:dyDescent="0.25">
      <c r="A67" s="5" t="s">
        <v>41</v>
      </c>
      <c r="B67" s="23">
        <v>93</v>
      </c>
      <c r="C67" s="24"/>
      <c r="D67" s="25">
        <f t="shared" si="6"/>
        <v>0</v>
      </c>
    </row>
    <row r="68" spans="1:4" ht="136.5" x14ac:dyDescent="0.25">
      <c r="A68" s="5" t="s">
        <v>42</v>
      </c>
      <c r="B68" s="23">
        <v>1</v>
      </c>
      <c r="C68" s="24"/>
      <c r="D68" s="25">
        <f t="shared" si="6"/>
        <v>0</v>
      </c>
    </row>
    <row r="69" spans="1:4" ht="175.5" x14ac:dyDescent="0.25">
      <c r="A69" s="5" t="s">
        <v>43</v>
      </c>
      <c r="B69" s="23">
        <v>1</v>
      </c>
      <c r="C69" s="24"/>
      <c r="D69" s="25">
        <f t="shared" si="6"/>
        <v>0</v>
      </c>
    </row>
    <row r="70" spans="1:4" ht="78" x14ac:dyDescent="0.25">
      <c r="A70" s="5" t="s">
        <v>44</v>
      </c>
      <c r="B70" s="23">
        <v>49</v>
      </c>
      <c r="C70" s="24"/>
      <c r="D70" s="25">
        <f t="shared" si="6"/>
        <v>0</v>
      </c>
    </row>
    <row r="71" spans="1:4" ht="78" x14ac:dyDescent="0.25">
      <c r="A71" s="5" t="s">
        <v>45</v>
      </c>
      <c r="B71" s="23">
        <v>45</v>
      </c>
      <c r="C71" s="24"/>
      <c r="D71" s="25">
        <f t="shared" si="6"/>
        <v>0</v>
      </c>
    </row>
    <row r="72" spans="1:4" ht="234" x14ac:dyDescent="0.25">
      <c r="A72" s="5" t="s">
        <v>46</v>
      </c>
      <c r="B72" s="23">
        <v>1</v>
      </c>
      <c r="C72" s="24"/>
      <c r="D72" s="25">
        <f t="shared" si="6"/>
        <v>0</v>
      </c>
    </row>
    <row r="73" spans="1:4" ht="118.5" x14ac:dyDescent="0.25">
      <c r="A73" s="5" t="s">
        <v>47</v>
      </c>
      <c r="B73" s="23">
        <v>175</v>
      </c>
      <c r="C73" s="24"/>
      <c r="D73" s="25">
        <f t="shared" si="6"/>
        <v>0</v>
      </c>
    </row>
    <row r="74" spans="1:4" ht="97.5" x14ac:dyDescent="0.25">
      <c r="A74" s="5" t="s">
        <v>48</v>
      </c>
      <c r="B74" s="23">
        <v>98</v>
      </c>
      <c r="C74" s="24"/>
      <c r="D74" s="25">
        <f t="shared" si="6"/>
        <v>0</v>
      </c>
    </row>
    <row r="75" spans="1:4" ht="97.5" x14ac:dyDescent="0.25">
      <c r="A75" s="5" t="s">
        <v>49</v>
      </c>
      <c r="B75" s="23">
        <v>45</v>
      </c>
      <c r="C75" s="24"/>
      <c r="D75" s="25">
        <f t="shared" si="6"/>
        <v>0</v>
      </c>
    </row>
    <row r="76" spans="1:4" ht="78" x14ac:dyDescent="0.25">
      <c r="A76" s="5" t="s">
        <v>50</v>
      </c>
      <c r="B76" s="23">
        <v>50</v>
      </c>
      <c r="C76" s="24"/>
      <c r="D76" s="25">
        <f t="shared" si="6"/>
        <v>0</v>
      </c>
    </row>
    <row r="77" spans="1:4" ht="58.5" x14ac:dyDescent="0.25">
      <c r="A77" s="5" t="s">
        <v>51</v>
      </c>
      <c r="B77" s="10">
        <v>1</v>
      </c>
      <c r="C77" s="24"/>
      <c r="D77" s="25">
        <f t="shared" si="6"/>
        <v>0</v>
      </c>
    </row>
    <row r="78" spans="1:4" ht="58.5" x14ac:dyDescent="0.25">
      <c r="A78" s="5" t="s">
        <v>52</v>
      </c>
      <c r="B78" s="23">
        <v>1</v>
      </c>
      <c r="C78" s="24"/>
      <c r="D78" s="25">
        <f t="shared" si="6"/>
        <v>0</v>
      </c>
    </row>
    <row r="79" spans="1:4" ht="58.5" x14ac:dyDescent="0.25">
      <c r="A79" s="5" t="s">
        <v>53</v>
      </c>
      <c r="B79" s="23">
        <v>1</v>
      </c>
      <c r="C79" s="24"/>
      <c r="D79" s="25">
        <f t="shared" si="6"/>
        <v>0</v>
      </c>
    </row>
    <row r="80" spans="1:4" ht="117" x14ac:dyDescent="0.25">
      <c r="A80" s="5" t="s">
        <v>54</v>
      </c>
      <c r="B80" s="23">
        <v>1</v>
      </c>
      <c r="C80" s="24"/>
      <c r="D80" s="25">
        <f t="shared" si="6"/>
        <v>0</v>
      </c>
    </row>
    <row r="81" spans="1:8" ht="20.25" thickBot="1" x14ac:dyDescent="0.3">
      <c r="A81" s="4"/>
      <c r="B81" s="9"/>
      <c r="C81" s="21"/>
      <c r="D81" s="15">
        <f>SUM(D65:D80)</f>
        <v>0</v>
      </c>
    </row>
    <row r="82" spans="1:8" ht="19.5" x14ac:dyDescent="0.25">
      <c r="A82" s="3" t="s">
        <v>55</v>
      </c>
      <c r="B82" s="23"/>
      <c r="C82" s="25"/>
      <c r="D82" s="25"/>
    </row>
    <row r="83" spans="1:8" ht="39" x14ac:dyDescent="0.25">
      <c r="A83" s="5" t="s">
        <v>63</v>
      </c>
      <c r="B83" s="23">
        <v>1</v>
      </c>
      <c r="C83" s="24"/>
      <c r="D83" s="25">
        <f>C83*B83</f>
        <v>0</v>
      </c>
    </row>
    <row r="84" spans="1:8" ht="19.5" x14ac:dyDescent="0.25">
      <c r="A84" s="18" t="s">
        <v>56</v>
      </c>
      <c r="B84" s="19">
        <v>5.5E-2</v>
      </c>
      <c r="C84" s="25">
        <f>D3+D14+D20+D32+D39+D46++D50+D52+D54+D59+D60+D63+D81</f>
        <v>0</v>
      </c>
      <c r="D84" s="25">
        <f>B84*C84</f>
        <v>0</v>
      </c>
      <c r="F84" s="12"/>
    </row>
    <row r="85" spans="1:8" ht="20.25" thickBot="1" x14ac:dyDescent="0.3">
      <c r="A85" s="4"/>
      <c r="B85" s="27"/>
      <c r="C85" s="29"/>
      <c r="D85" s="15">
        <f>SUM(D83:D84)</f>
        <v>0</v>
      </c>
    </row>
    <row r="86" spans="1:8" ht="20.25" thickBot="1" x14ac:dyDescent="0.3">
      <c r="A86" s="30" t="s">
        <v>65</v>
      </c>
      <c r="B86" s="30"/>
      <c r="C86" s="30"/>
      <c r="D86" s="15">
        <f>D85+D81+D63+D60+D59+D54+D52+D49+D46+D39+D32+D20+D3+D14</f>
        <v>0</v>
      </c>
    </row>
    <row r="87" spans="1:8" ht="20.25" thickBot="1" x14ac:dyDescent="0.3">
      <c r="A87" s="6" t="s">
        <v>80</v>
      </c>
      <c r="B87" s="22"/>
      <c r="C87" s="20">
        <f>D86</f>
        <v>0</v>
      </c>
      <c r="D87" s="15">
        <f>C87*B87</f>
        <v>0</v>
      </c>
    </row>
    <row r="88" spans="1:8" ht="20.25" thickBot="1" x14ac:dyDescent="0.3">
      <c r="A88" s="6" t="s">
        <v>64</v>
      </c>
      <c r="B88" s="22"/>
      <c r="C88" s="20">
        <f>D86</f>
        <v>0</v>
      </c>
      <c r="D88" s="15">
        <f>C88*B88</f>
        <v>0</v>
      </c>
      <c r="H88" s="12"/>
    </row>
    <row r="89" spans="1:8" ht="20.25" thickBot="1" x14ac:dyDescent="0.3">
      <c r="A89" s="31" t="s">
        <v>57</v>
      </c>
      <c r="B89" s="31"/>
      <c r="C89" s="31"/>
      <c r="D89" s="17">
        <f>$D88+$D85+$D81+$D63+$D60+$D59+$D54+$D52+$D49+$D46+$D39+$D32+$D20+$D14+$D3+D87</f>
        <v>0</v>
      </c>
      <c r="E89" s="13"/>
      <c r="F89" s="13"/>
    </row>
    <row r="90" spans="1:8" ht="15.75" thickTop="1" x14ac:dyDescent="0.25"/>
  </sheetData>
  <mergeCells count="8">
    <mergeCell ref="A86:C86"/>
    <mergeCell ref="A89:C89"/>
    <mergeCell ref="B16:B17"/>
    <mergeCell ref="C16:C17"/>
    <mergeCell ref="D16:D17"/>
    <mergeCell ref="B60:B62"/>
    <mergeCell ref="C60:C62"/>
    <mergeCell ref="D60:D6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Coste Instalación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Briones</dc:creator>
  <cp:lastModifiedBy>ET3515 - CELAYETA NUÑEZ, MIRARI</cp:lastModifiedBy>
  <dcterms:created xsi:type="dcterms:W3CDTF">2019-10-22T13:25:28Z</dcterms:created>
  <dcterms:modified xsi:type="dcterms:W3CDTF">2020-02-21T13:53:00Z</dcterms:modified>
</cp:coreProperties>
</file>