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3\Expedientes iniciados 2023\2023-00659 SARA Trócares y Cánulas Laparoscopia\"/>
    </mc:Choice>
  </mc:AlternateContent>
  <bookViews>
    <workbookView xWindow="240" yWindow="15" windowWidth="9720" windowHeight="6540"/>
  </bookViews>
  <sheets>
    <sheet name="OFERTA" sheetId="11" r:id="rId1"/>
  </sheets>
  <definedNames>
    <definedName name="_xlnm.Print_Titles" localSheetId="0">OFERTA!$1:$5</definedName>
  </definedNames>
  <calcPr calcId="162913"/>
</workbook>
</file>

<file path=xl/calcChain.xml><?xml version="1.0" encoding="utf-8"?>
<calcChain xmlns="http://schemas.openxmlformats.org/spreadsheetml/2006/main">
  <c r="I55" i="11" l="1"/>
  <c r="I56" i="11"/>
  <c r="G53" i="11"/>
  <c r="G55" i="11"/>
  <c r="G56" i="11"/>
  <c r="G54" i="11"/>
  <c r="I54" i="11"/>
  <c r="I46" i="11"/>
  <c r="I47" i="11"/>
  <c r="I48" i="11"/>
  <c r="I49" i="11"/>
  <c r="I43" i="11"/>
  <c r="I42" i="11" s="1"/>
  <c r="G43" i="11"/>
  <c r="G42" i="11" s="1"/>
  <c r="I41" i="11"/>
  <c r="I38" i="11"/>
  <c r="I37" i="11"/>
  <c r="G38" i="11"/>
  <c r="G37" i="11"/>
  <c r="I35" i="11"/>
  <c r="I34" i="11" s="1"/>
  <c r="G35" i="11"/>
  <c r="G34" i="11" s="1"/>
  <c r="I24" i="11"/>
  <c r="I25" i="11"/>
  <c r="I26" i="11"/>
  <c r="I27" i="11"/>
  <c r="I28" i="11"/>
  <c r="G28" i="11"/>
  <c r="G24" i="11"/>
  <c r="G25" i="11"/>
  <c r="G26" i="11"/>
  <c r="G27" i="11"/>
  <c r="I15" i="11"/>
  <c r="I16" i="11"/>
  <c r="I17" i="11"/>
  <c r="I18" i="11"/>
  <c r="I19" i="11"/>
  <c r="I20" i="11"/>
  <c r="I21" i="11"/>
  <c r="G15" i="11"/>
  <c r="G16" i="11"/>
  <c r="G17" i="11"/>
  <c r="G18" i="11"/>
  <c r="G19" i="11"/>
  <c r="G20" i="11"/>
  <c r="G21" i="11"/>
  <c r="I10" i="11"/>
  <c r="I11" i="11"/>
  <c r="I12" i="11"/>
  <c r="G10" i="11"/>
  <c r="G11" i="11"/>
  <c r="G12" i="11"/>
  <c r="G49" i="11"/>
  <c r="G48" i="11"/>
  <c r="G47" i="11"/>
  <c r="G46" i="11" s="1"/>
  <c r="I45" i="11"/>
  <c r="G45" i="11"/>
  <c r="G41" i="11"/>
  <c r="I40" i="11"/>
  <c r="G40" i="11"/>
  <c r="G39" i="11" s="1"/>
  <c r="I33" i="11"/>
  <c r="I32" i="11" s="1"/>
  <c r="G33" i="11"/>
  <c r="G32" i="11" s="1"/>
  <c r="I53" i="11" l="1"/>
  <c r="I36" i="11"/>
  <c r="G36" i="11"/>
  <c r="G44" i="11"/>
  <c r="I39" i="11"/>
  <c r="I44" i="11"/>
  <c r="I23" i="11"/>
  <c r="I22" i="11" s="1"/>
  <c r="G23" i="11"/>
  <c r="G22" i="11" s="1"/>
  <c r="I14" i="11"/>
  <c r="I13" i="11" s="1"/>
  <c r="G14" i="11"/>
  <c r="G13" i="11" s="1"/>
  <c r="I9" i="11" l="1"/>
  <c r="I8" i="11" s="1"/>
  <c r="G9" i="11" l="1"/>
  <c r="G8" i="11" s="1"/>
</calcChain>
</file>

<file path=xl/sharedStrings.xml><?xml version="1.0" encoding="utf-8"?>
<sst xmlns="http://schemas.openxmlformats.org/spreadsheetml/2006/main" count="107" uniqueCount="82">
  <si>
    <t>DENOMINACIÓN</t>
  </si>
  <si>
    <t>%
IVA</t>
  </si>
  <si>
    <t>Empresa:</t>
  </si>
  <si>
    <t>NIF:</t>
  </si>
  <si>
    <r>
      <t xml:space="preserve">CUADRO DE OFERTAS ECONÓMICAS   </t>
    </r>
    <r>
      <rPr>
        <b/>
        <i/>
        <sz val="16"/>
        <rFont val="Calibri"/>
        <family val="2"/>
      </rPr>
      <t>(INCLUIR EN EL SOBRE B)</t>
    </r>
  </si>
  <si>
    <t>Precio Unitario Máximo
(IVA excluido)</t>
  </si>
  <si>
    <t xml:space="preserve">EL APODERADO
Fdo.: </t>
  </si>
  <si>
    <t>Importe Total 
Ofertado
(IVA excluido)</t>
  </si>
  <si>
    <t>Precio Unitario
Ofertado
(IVA excluido)</t>
  </si>
  <si>
    <t>Importe 
Máximo Total
(IVA excluido)</t>
  </si>
  <si>
    <t>Nº Lote /
Sublote</t>
  </si>
  <si>
    <t xml:space="preserve">OBJETO: </t>
  </si>
  <si>
    <t>1.1</t>
  </si>
  <si>
    <t>1.2</t>
  </si>
  <si>
    <t>Cantidad
2 años</t>
  </si>
  <si>
    <t>2.1</t>
  </si>
  <si>
    <t>3.1</t>
  </si>
  <si>
    <t>3.2</t>
  </si>
  <si>
    <t>3.3</t>
  </si>
  <si>
    <t>3.4</t>
  </si>
  <si>
    <t>3.5</t>
  </si>
  <si>
    <t>4.1</t>
  </si>
  <si>
    <t>7.1</t>
  </si>
  <si>
    <t>7.2</t>
  </si>
  <si>
    <r>
      <t xml:space="preserve">EXPEDIENTE </t>
    </r>
    <r>
      <rPr>
        <b/>
        <sz val="11"/>
        <rFont val="Calibri"/>
        <family val="2"/>
      </rPr>
      <t>2023/00659</t>
    </r>
  </si>
  <si>
    <t>Suministro de trócares y cánulas para Laparoscopia con destino a la OSI Araba</t>
  </si>
  <si>
    <t>SISTEMA DE TRÓCARES ÓPTICOS Y CÁNULAS PARA LAPAROSCOPIA SIN CUCHILLA Y CON ESTRÍAS</t>
  </si>
  <si>
    <t>TRÓCAR  5 mm. diám., 100 mm. long.</t>
  </si>
  <si>
    <t>TRÓCAR  12 mm. diám., 100 mm. long.</t>
  </si>
  <si>
    <t>1.3</t>
  </si>
  <si>
    <t>CÁNULA PARA TRÓCAR, 5 x 100 mm.</t>
  </si>
  <si>
    <t>1.4</t>
  </si>
  <si>
    <t>CÁNULA PARA TRÓCAR, 12 x 100 mm.</t>
  </si>
  <si>
    <t>SISTEMA DE TRÓCARES ÓPTICOS Y CÁNULAS PARA LAPAROSCOPIA SIN CUCHILLA, CON ESTRÍAS Y SISTEMA DE LIMPIEZA DE LA ÓPTICA INCORPORADA AL TRÓCAR</t>
  </si>
  <si>
    <t>TRÓCAR  5 mm. diám., 75 mm. long.</t>
  </si>
  <si>
    <t>2.2</t>
  </si>
  <si>
    <t>2.3</t>
  </si>
  <si>
    <t xml:space="preserve">TRÓCAR  5 mm. diám., 150 mm. long. </t>
  </si>
  <si>
    <t>2.4</t>
  </si>
  <si>
    <t>2.5</t>
  </si>
  <si>
    <t>TRÓCAR  12 mm. diám., 150 mm. long.</t>
  </si>
  <si>
    <t>2.6</t>
  </si>
  <si>
    <t>CÁNULA PARA TRÓCAR, 5 x 75 mm.</t>
  </si>
  <si>
    <t>2.7</t>
  </si>
  <si>
    <t>2.8</t>
  </si>
  <si>
    <t>SISTEMA DE TRÓCARES ÓPTICOS Y CÁNULAS PARA LAPAROSCOPIA SIN CUCHILLA Y CON BALÓN</t>
  </si>
  <si>
    <t>3.6</t>
  </si>
  <si>
    <t>TRÓCAR HASSON ESTÁNDAR</t>
  </si>
  <si>
    <t>TRÓCAR HASSON, 12 mm. diám., 100 mm. long.</t>
  </si>
  <si>
    <t>TRÓCAR HASSON CON BALÓN</t>
  </si>
  <si>
    <t>5.1</t>
  </si>
  <si>
    <t>TRÓCAR HASSON, 12 mm. diám., 100 mm. long con balón</t>
  </si>
  <si>
    <t>KIT CON TRÓCAR DE ACCESO/DISECCIÓN VÍA PERITONEAL</t>
  </si>
  <si>
    <t>6.1</t>
  </si>
  <si>
    <t>KIT CON TRÓCAR ACCESO/DISECCIÓN VÍA PREPERITONEAL UNILATERAL</t>
  </si>
  <si>
    <t>6.2</t>
  </si>
  <si>
    <t>KIT CON TRÓCAR ACCESO/DISECCIÓN VÍA PREPERITONEAL BILATERAL</t>
  </si>
  <si>
    <t xml:space="preserve">TRÓCAR DE BALÓN PARA DISECCIÓN PREPERITONEAL </t>
  </si>
  <si>
    <t>TRÓCAR DE BALÓN PARA DISECCIÓN PREPERITONEAL UNILATERAL C/BOMBA</t>
  </si>
  <si>
    <t>TRÓCAR DE BALÓN PARA DISECCIÓN PREPERITONEAL BILATERAL C/BOMBA</t>
  </si>
  <si>
    <t>TRÓCAR ESTRUCTURAL PARA VÍA PREPERITONEAL</t>
  </si>
  <si>
    <t>8.1</t>
  </si>
  <si>
    <t>TRÓCAR ESTRUCTURAL CON SISTEMA DE MANTENIMIENTO DE ESPACIO  C/BOMBA</t>
  </si>
  <si>
    <t>TRÓCARES Y MATERIAL FUNGIBLE PARA INSUFLACIÓN DE ALTO FLUJO EN LAPAROSCOPIA</t>
  </si>
  <si>
    <t>9.1</t>
  </si>
  <si>
    <t>TRÓCAR VISUAL 5 mm. diám., 75 mm. long.</t>
  </si>
  <si>
    <t>9.2</t>
  </si>
  <si>
    <t>TRÓCAR VISUAL 5 mm. diám., 100 mm. long.</t>
  </si>
  <si>
    <t>9.3</t>
  </si>
  <si>
    <t>TRÓCAR VISUAL 8 mm. diám., 100 mm. long.</t>
  </si>
  <si>
    <t>9.4</t>
  </si>
  <si>
    <t>TRÓCAR VISUAL 12 mm. diám., 100 mm. long.</t>
  </si>
  <si>
    <t>9.5</t>
  </si>
  <si>
    <t>SET DE TUBOS CON FILTRO TRIPLE LUMEN</t>
  </si>
  <si>
    <t>TRÓCARES MEDIDAS ESPECIALES</t>
  </si>
  <si>
    <t>10.1</t>
  </si>
  <si>
    <t>TRÓCAR CON MANGO 10/12 mm. diám., 100 mm long.</t>
  </si>
  <si>
    <t>10.2</t>
  </si>
  <si>
    <t>TRÓCAR ÓPTICO 15 mm. diám., 100 mm long.</t>
  </si>
  <si>
    <t>10.3</t>
  </si>
  <si>
    <t>TRÓCAR ÓPTICO 12 mm. diám., 75 mm long.</t>
  </si>
  <si>
    <t>Cantidad
estimada
2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</si>
</sst>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* #,##0.00\ _P_t_s_-;\-* #,##0.00\ _P_t_s_-;_-* &quot;-&quot;\ _P_t_s_-;_-@_-"/>
    <numFmt numFmtId="169" formatCode="#,##0.00\ \€"/>
    <numFmt numFmtId="170" formatCode="#,##0.00\ &quot;€&quot;"/>
    <numFmt numFmtId="171" formatCode="_-* #,##0.00\ [$€]_-;\-* #,##0.00\ [$€]_-;_-* &quot;-&quot;??\ [$€]_-;_-@_-"/>
    <numFmt numFmtId="172" formatCode="_-* #,##0\ _P_t_s_-;\-* #,##0\ _P_t_s_-;_-* &quot;-&quot;??\ _P_t_s_-;_-@_-"/>
  </numFmts>
  <fonts count="20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name val="Arial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8">
    <xf numFmtId="0" fontId="0" fillId="0" borderId="0"/>
    <xf numFmtId="17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2" fillId="0" borderId="0" xfId="0" applyFont="1"/>
    <xf numFmtId="168" fontId="1" fillId="0" borderId="0" xfId="3" applyNumberFormat="1" applyAlignment="1">
      <alignment horizontal="center"/>
    </xf>
    <xf numFmtId="168" fontId="1" fillId="0" borderId="0" xfId="3" applyNumberFormat="1"/>
    <xf numFmtId="0" fontId="4" fillId="0" borderId="0" xfId="0" applyFont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vertical="center"/>
    </xf>
    <xf numFmtId="0" fontId="9" fillId="0" borderId="0" xfId="0" applyFont="1"/>
    <xf numFmtId="0" fontId="12" fillId="0" borderId="0" xfId="0" applyFont="1"/>
    <xf numFmtId="168" fontId="12" fillId="0" borderId="0" xfId="3" applyNumberFormat="1" applyFont="1" applyAlignment="1">
      <alignment horizontal="center"/>
    </xf>
    <xf numFmtId="168" fontId="12" fillId="0" borderId="0" xfId="3" applyNumberFormat="1" applyFont="1"/>
    <xf numFmtId="0" fontId="11" fillId="0" borderId="0" xfId="0" applyFont="1"/>
    <xf numFmtId="0" fontId="11" fillId="0" borderId="4" xfId="0" applyFont="1" applyBorder="1" applyAlignment="1">
      <alignment horizontal="right"/>
    </xf>
    <xf numFmtId="0" fontId="12" fillId="0" borderId="0" xfId="0" applyFont="1" applyBorder="1"/>
    <xf numFmtId="168" fontId="12" fillId="0" borderId="0" xfId="3" applyNumberFormat="1" applyFont="1" applyBorder="1" applyAlignment="1">
      <alignment horizontal="center"/>
    </xf>
    <xf numFmtId="165" fontId="3" fillId="0" borderId="0" xfId="3" applyFont="1" applyBorder="1" applyAlignment="1"/>
    <xf numFmtId="0" fontId="8" fillId="0" borderId="0" xfId="0" applyFont="1" applyAlignment="1">
      <alignment horizontal="left" wrapText="1"/>
    </xf>
    <xf numFmtId="0" fontId="3" fillId="0" borderId="0" xfId="0" applyFont="1" applyBorder="1" applyAlignment="1">
      <alignment wrapText="1"/>
    </xf>
    <xf numFmtId="0" fontId="9" fillId="0" borderId="0" xfId="0" applyFont="1" applyBorder="1"/>
    <xf numFmtId="0" fontId="12" fillId="0" borderId="3" xfId="0" applyFont="1" applyBorder="1" applyAlignment="1">
      <alignment horizontal="left"/>
    </xf>
    <xf numFmtId="0" fontId="13" fillId="2" borderId="8" xfId="0" applyFont="1" applyFill="1" applyBorder="1" applyAlignment="1">
      <alignment horizontal="center" vertical="center" wrapText="1"/>
    </xf>
    <xf numFmtId="165" fontId="13" fillId="2" borderId="9" xfId="3" applyFont="1" applyFill="1" applyBorder="1" applyAlignment="1">
      <alignment horizontal="center" vertical="center" wrapText="1"/>
    </xf>
    <xf numFmtId="165" fontId="13" fillId="2" borderId="10" xfId="3" applyFont="1" applyFill="1" applyBorder="1" applyAlignment="1">
      <alignment horizontal="center" vertical="center" wrapText="1"/>
    </xf>
    <xf numFmtId="168" fontId="13" fillId="2" borderId="9" xfId="3" applyNumberFormat="1" applyFont="1" applyFill="1" applyBorder="1" applyAlignment="1">
      <alignment horizontal="center" vertical="center" wrapText="1"/>
    </xf>
    <xf numFmtId="168" fontId="13" fillId="2" borderId="13" xfId="3" applyNumberFormat="1" applyFont="1" applyFill="1" applyBorder="1" applyAlignment="1">
      <alignment horizontal="center" vertical="center" wrapText="1"/>
    </xf>
    <xf numFmtId="0" fontId="15" fillId="0" borderId="0" xfId="0" applyFont="1"/>
    <xf numFmtId="169" fontId="8" fillId="0" borderId="1" xfId="3" applyNumberFormat="1" applyFont="1" applyBorder="1" applyAlignment="1">
      <alignment vertical="center"/>
    </xf>
    <xf numFmtId="49" fontId="13" fillId="2" borderId="8" xfId="3" applyNumberFormat="1" applyFont="1" applyFill="1" applyBorder="1" applyAlignment="1">
      <alignment horizontal="center" vertical="center" wrapText="1"/>
    </xf>
    <xf numFmtId="169" fontId="8" fillId="0" borderId="15" xfId="3" applyNumberFormat="1" applyFont="1" applyBorder="1" applyAlignment="1">
      <alignment vertical="center"/>
    </xf>
    <xf numFmtId="172" fontId="17" fillId="0" borderId="7" xfId="2" applyNumberFormat="1" applyFont="1" applyBorder="1" applyAlignment="1">
      <alignment horizontal="center" vertical="center"/>
    </xf>
    <xf numFmtId="170" fontId="17" fillId="0" borderId="7" xfId="0" applyNumberFormat="1" applyFont="1" applyBorder="1" applyAlignment="1">
      <alignment horizontal="right" vertical="center"/>
    </xf>
    <xf numFmtId="169" fontId="8" fillId="0" borderId="7" xfId="3" applyNumberFormat="1" applyFont="1" applyBorder="1" applyAlignment="1">
      <alignment vertical="center"/>
    </xf>
    <xf numFmtId="169" fontId="13" fillId="3" borderId="14" xfId="3" applyNumberFormat="1" applyFont="1" applyFill="1" applyBorder="1" applyAlignment="1">
      <alignment vertical="center"/>
    </xf>
    <xf numFmtId="169" fontId="8" fillId="0" borderId="16" xfId="3" applyNumberFormat="1" applyFont="1" applyBorder="1" applyAlignment="1">
      <alignment vertical="center"/>
    </xf>
    <xf numFmtId="170" fontId="19" fillId="3" borderId="1" xfId="0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indent="2"/>
    </xf>
    <xf numFmtId="3" fontId="17" fillId="0" borderId="1" xfId="0" applyNumberFormat="1" applyFont="1" applyBorder="1" applyAlignment="1">
      <alignment horizontal="right" wrapText="1"/>
    </xf>
    <xf numFmtId="170" fontId="17" fillId="0" borderId="1" xfId="0" applyNumberFormat="1" applyFont="1" applyBorder="1" applyAlignment="1">
      <alignment horizontal="right" wrapText="1"/>
    </xf>
    <xf numFmtId="169" fontId="8" fillId="0" borderId="14" xfId="3" applyNumberFormat="1" applyFont="1" applyBorder="1" applyAlignment="1"/>
    <xf numFmtId="169" fontId="8" fillId="0" borderId="17" xfId="3" applyNumberFormat="1" applyFont="1" applyBorder="1" applyAlignment="1"/>
    <xf numFmtId="169" fontId="8" fillId="0" borderId="1" xfId="3" applyNumberFormat="1" applyFont="1" applyBorder="1" applyAlignment="1"/>
    <xf numFmtId="0" fontId="19" fillId="3" borderId="15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right" vertical="center"/>
    </xf>
    <xf numFmtId="168" fontId="13" fillId="2" borderId="18" xfId="3" applyNumberFormat="1" applyFont="1" applyFill="1" applyBorder="1" applyAlignment="1">
      <alignment horizontal="center" vertical="center" wrapText="1"/>
    </xf>
    <xf numFmtId="9" fontId="8" fillId="0" borderId="19" xfId="86" applyFont="1" applyBorder="1" applyAlignment="1">
      <alignment horizontal="center"/>
    </xf>
    <xf numFmtId="169" fontId="13" fillId="3" borderId="1" xfId="3" applyNumberFormat="1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1" fillId="0" borderId="5" xfId="0" applyFont="1" applyBorder="1" applyAlignment="1"/>
    <xf numFmtId="0" fontId="16" fillId="0" borderId="20" xfId="0" applyFont="1" applyBorder="1" applyAlignment="1">
      <alignment horizontal="right" vertical="center"/>
    </xf>
    <xf numFmtId="0" fontId="16" fillId="0" borderId="16" xfId="0" applyFont="1" applyBorder="1" applyAlignment="1">
      <alignment horizontal="left" vertical="center" indent="2"/>
    </xf>
    <xf numFmtId="3" fontId="17" fillId="0" borderId="16" xfId="0" applyNumberFormat="1" applyFont="1" applyBorder="1" applyAlignment="1">
      <alignment horizontal="right" wrapText="1"/>
    </xf>
    <xf numFmtId="170" fontId="17" fillId="0" borderId="16" xfId="0" applyNumberFormat="1" applyFont="1" applyBorder="1" applyAlignment="1">
      <alignment horizontal="right" wrapText="1"/>
    </xf>
    <xf numFmtId="169" fontId="8" fillId="0" borderId="21" xfId="3" applyNumberFormat="1" applyFont="1" applyBorder="1" applyAlignment="1"/>
    <xf numFmtId="169" fontId="8" fillId="0" borderId="22" xfId="3" applyNumberFormat="1" applyFont="1" applyBorder="1" applyAlignment="1"/>
    <xf numFmtId="169" fontId="8" fillId="0" borderId="16" xfId="3" applyNumberFormat="1" applyFont="1" applyBorder="1" applyAlignment="1"/>
    <xf numFmtId="9" fontId="8" fillId="0" borderId="23" xfId="86" applyFont="1" applyBorder="1" applyAlignment="1">
      <alignment horizontal="center"/>
    </xf>
    <xf numFmtId="168" fontId="13" fillId="2" borderId="11" xfId="3" applyNumberFormat="1" applyFont="1" applyFill="1" applyBorder="1" applyAlignment="1">
      <alignment horizontal="center" vertical="center" wrapText="1"/>
    </xf>
    <xf numFmtId="168" fontId="13" fillId="2" borderId="12" xfId="3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</cellXfs>
  <cellStyles count="88">
    <cellStyle name="Euro" xfId="1"/>
    <cellStyle name="Millares" xfId="2" builtinId="3"/>
    <cellStyle name="Millares [0]" xfId="3" builtinId="6"/>
    <cellStyle name="Millares 10" xfId="4"/>
    <cellStyle name="Millares 11" xfId="5"/>
    <cellStyle name="Millares 12" xfId="6"/>
    <cellStyle name="Millares 13" xfId="7"/>
    <cellStyle name="Millares 14" xfId="8"/>
    <cellStyle name="Millares 15" xfId="9"/>
    <cellStyle name="Millares 16" xfId="10"/>
    <cellStyle name="Millares 17" xfId="11"/>
    <cellStyle name="Millares 18" xfId="12"/>
    <cellStyle name="Millares 19" xfId="13"/>
    <cellStyle name="Millares 2" xfId="14"/>
    <cellStyle name="Millares 2 2" xfId="15"/>
    <cellStyle name="Millares 2 3" xfId="16"/>
    <cellStyle name="Millares 20" xfId="17"/>
    <cellStyle name="Millares 21" xfId="18"/>
    <cellStyle name="Millares 22" xfId="19"/>
    <cellStyle name="Millares 23" xfId="20"/>
    <cellStyle name="Millares 24" xfId="21"/>
    <cellStyle name="Millares 25" xfId="22"/>
    <cellStyle name="Millares 26" xfId="23"/>
    <cellStyle name="Millares 27" xfId="24"/>
    <cellStyle name="Millares 28" xfId="25"/>
    <cellStyle name="Millares 29" xfId="26"/>
    <cellStyle name="Millares 3" xfId="27"/>
    <cellStyle name="Millares 3 2" xfId="28"/>
    <cellStyle name="Millares 30" xfId="29"/>
    <cellStyle name="Millares 31" xfId="30"/>
    <cellStyle name="Millares 32" xfId="31"/>
    <cellStyle name="Millares 33" xfId="32"/>
    <cellStyle name="Millares 34" xfId="33"/>
    <cellStyle name="Millares 35" xfId="34"/>
    <cellStyle name="Millares 36" xfId="35"/>
    <cellStyle name="Millares 37" xfId="36"/>
    <cellStyle name="Millares 38" xfId="37"/>
    <cellStyle name="Millares 39" xfId="38"/>
    <cellStyle name="Millares 4" xfId="39"/>
    <cellStyle name="Millares 4 2" xfId="40"/>
    <cellStyle name="Millares 40" xfId="41"/>
    <cellStyle name="Millares 41" xfId="42"/>
    <cellStyle name="Millares 42" xfId="43"/>
    <cellStyle name="Millares 43" xfId="44"/>
    <cellStyle name="Millares 44" xfId="45"/>
    <cellStyle name="Millares 45" xfId="46"/>
    <cellStyle name="Millares 46" xfId="47"/>
    <cellStyle name="Millares 47" xfId="48"/>
    <cellStyle name="Millares 48" xfId="49"/>
    <cellStyle name="Millares 49" xfId="50"/>
    <cellStyle name="Millares 5" xfId="51"/>
    <cellStyle name="Millares 5 2" xfId="52"/>
    <cellStyle name="Millares 50" xfId="53"/>
    <cellStyle name="Millares 51" xfId="54"/>
    <cellStyle name="Millares 52" xfId="55"/>
    <cellStyle name="Millares 53" xfId="56"/>
    <cellStyle name="Millares 54" xfId="57"/>
    <cellStyle name="Millares 55" xfId="58"/>
    <cellStyle name="Millares 56" xfId="59"/>
    <cellStyle name="Millares 57" xfId="60"/>
    <cellStyle name="Millares 58" xfId="61"/>
    <cellStyle name="Millares 59" xfId="62"/>
    <cellStyle name="Millares 6" xfId="63"/>
    <cellStyle name="Millares 6 2" xfId="64"/>
    <cellStyle name="Millares 60" xfId="65"/>
    <cellStyle name="Millares 61" xfId="66"/>
    <cellStyle name="Millares 62" xfId="67"/>
    <cellStyle name="Millares 63" xfId="68"/>
    <cellStyle name="Millares 64" xfId="69"/>
    <cellStyle name="Millares 65" xfId="70"/>
    <cellStyle name="Millares 7" xfId="71"/>
    <cellStyle name="Millares 7 2" xfId="72"/>
    <cellStyle name="Millares 8" xfId="73"/>
    <cellStyle name="Millares 9" xfId="74"/>
    <cellStyle name="Moneda 2" xfId="75"/>
    <cellStyle name="Moneda 3" xfId="76"/>
    <cellStyle name="Moneda 4" xfId="77"/>
    <cellStyle name="Normal" xfId="0" builtinId="0"/>
    <cellStyle name="Normal 2" xfId="78"/>
    <cellStyle name="Normal 2 2" xfId="87"/>
    <cellStyle name="Normal 3" xfId="79"/>
    <cellStyle name="Normal 3 2" xfId="80"/>
    <cellStyle name="Normal 4" xfId="81"/>
    <cellStyle name="Normal 4 2" xfId="82"/>
    <cellStyle name="Normal 4 3" xfId="83"/>
    <cellStyle name="Normal 5" xfId="84"/>
    <cellStyle name="Normal 6" xfId="85"/>
    <cellStyle name="Porcentaje" xfId="8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zoomScaleNormal="100" workbookViewId="0"/>
  </sheetViews>
  <sheetFormatPr baseColWidth="10" defaultRowHeight="12.75" x14ac:dyDescent="0.2"/>
  <cols>
    <col min="1" max="1" width="0.5703125" customWidth="1"/>
    <col min="2" max="2" width="7.7109375" customWidth="1"/>
    <col min="3" max="3" width="70.85546875" customWidth="1"/>
    <col min="4" max="4" width="9.5703125" style="4" bestFit="1" customWidth="1"/>
    <col min="5" max="5" width="12.7109375" style="2" customWidth="1"/>
    <col min="6" max="6" width="11.42578125" style="2" hidden="1" customWidth="1"/>
    <col min="7" max="7" width="14.5703125" style="3" customWidth="1"/>
    <col min="8" max="8" width="12.7109375" style="2" customWidth="1"/>
    <col min="9" max="9" width="13.28515625" style="2" customWidth="1"/>
    <col min="10" max="10" width="7.85546875" style="2" customWidth="1"/>
  </cols>
  <sheetData>
    <row r="1" spans="1:10" s="7" customFormat="1" ht="18" customHeight="1" x14ac:dyDescent="0.35">
      <c r="A1" s="18"/>
      <c r="B1" s="58" t="s">
        <v>4</v>
      </c>
      <c r="C1" s="58"/>
      <c r="D1" s="58"/>
      <c r="E1" s="58"/>
      <c r="F1" s="58"/>
      <c r="G1" s="58"/>
      <c r="H1" s="58"/>
      <c r="I1" s="58"/>
      <c r="J1" s="58"/>
    </row>
    <row r="2" spans="1:10" s="8" customFormat="1" ht="15" customHeight="1" x14ac:dyDescent="0.25">
      <c r="E2" s="9"/>
      <c r="F2" s="9"/>
      <c r="G2" s="10"/>
      <c r="H2" s="9"/>
      <c r="I2" s="9"/>
      <c r="J2" s="9"/>
    </row>
    <row r="3" spans="1:10" s="8" customFormat="1" ht="15" customHeight="1" x14ac:dyDescent="0.25">
      <c r="B3" s="19" t="s">
        <v>24</v>
      </c>
      <c r="C3" s="19"/>
      <c r="D3" s="11"/>
      <c r="E3" s="12" t="s">
        <v>2</v>
      </c>
      <c r="F3" s="59"/>
      <c r="G3" s="59"/>
      <c r="H3" s="59"/>
      <c r="I3" s="59"/>
      <c r="J3" s="9"/>
    </row>
    <row r="4" spans="1:10" s="13" customFormat="1" ht="15" customHeight="1" x14ac:dyDescent="0.25">
      <c r="B4" s="46" t="s">
        <v>11</v>
      </c>
      <c r="C4" s="47" t="s">
        <v>25</v>
      </c>
      <c r="E4" s="12" t="s">
        <v>3</v>
      </c>
      <c r="F4" s="60"/>
      <c r="G4" s="61"/>
      <c r="H4" s="61"/>
      <c r="I4" s="62"/>
      <c r="J4" s="14"/>
    </row>
    <row r="5" spans="1:10" s="8" customFormat="1" ht="12" customHeight="1" x14ac:dyDescent="0.25">
      <c r="E5" s="9"/>
      <c r="F5" s="9"/>
      <c r="G5" s="10"/>
      <c r="H5" s="9"/>
      <c r="I5" s="10"/>
      <c r="J5" s="9"/>
    </row>
    <row r="6" spans="1:10" s="8" customFormat="1" ht="12" customHeight="1" thickBot="1" x14ac:dyDescent="0.3">
      <c r="E6" s="9"/>
      <c r="F6" s="9"/>
      <c r="G6" s="10"/>
      <c r="H6" s="9"/>
      <c r="I6" s="9"/>
      <c r="J6" s="9"/>
    </row>
    <row r="7" spans="1:10" s="1" customFormat="1" ht="39.950000000000003" customHeight="1" thickBot="1" x14ac:dyDescent="0.25">
      <c r="B7" s="20" t="s">
        <v>10</v>
      </c>
      <c r="C7" s="21" t="s">
        <v>0</v>
      </c>
      <c r="D7" s="22" t="s">
        <v>81</v>
      </c>
      <c r="E7" s="56" t="s">
        <v>5</v>
      </c>
      <c r="F7" s="57"/>
      <c r="G7" s="24" t="s">
        <v>9</v>
      </c>
      <c r="H7" s="27" t="s">
        <v>8</v>
      </c>
      <c r="I7" s="23" t="s">
        <v>7</v>
      </c>
      <c r="J7" s="43" t="s">
        <v>1</v>
      </c>
    </row>
    <row r="8" spans="1:10" s="25" customFormat="1" ht="20.100000000000001" customHeight="1" x14ac:dyDescent="0.2">
      <c r="B8" s="41">
        <v>1</v>
      </c>
      <c r="C8" s="34" t="s">
        <v>26</v>
      </c>
      <c r="D8" s="29"/>
      <c r="E8" s="30"/>
      <c r="F8" s="31"/>
      <c r="G8" s="32">
        <f>SUM(G9:G12)</f>
        <v>79000</v>
      </c>
      <c r="H8" s="28"/>
      <c r="I8" s="45">
        <f>SUM(I9:I12)</f>
        <v>0</v>
      </c>
      <c r="J8" s="44"/>
    </row>
    <row r="9" spans="1:10" s="25" customFormat="1" ht="18" customHeight="1" x14ac:dyDescent="0.2">
      <c r="B9" s="42" t="s">
        <v>12</v>
      </c>
      <c r="C9" s="35" t="s">
        <v>27</v>
      </c>
      <c r="D9" s="36">
        <v>600</v>
      </c>
      <c r="E9" s="37">
        <v>45</v>
      </c>
      <c r="F9" s="26"/>
      <c r="G9" s="38">
        <f>D9*E9</f>
        <v>27000</v>
      </c>
      <c r="H9" s="39"/>
      <c r="I9" s="40">
        <f t="shared" ref="I9:I12" si="0">D9*H9</f>
        <v>0</v>
      </c>
      <c r="J9" s="44"/>
    </row>
    <row r="10" spans="1:10" s="25" customFormat="1" ht="18" customHeight="1" x14ac:dyDescent="0.2">
      <c r="B10" s="42" t="s">
        <v>13</v>
      </c>
      <c r="C10" s="35" t="s">
        <v>28</v>
      </c>
      <c r="D10" s="36">
        <v>600</v>
      </c>
      <c r="E10" s="37">
        <v>45</v>
      </c>
      <c r="F10" s="26"/>
      <c r="G10" s="38">
        <f t="shared" ref="G10:G12" si="1">D10*E10</f>
        <v>27000</v>
      </c>
      <c r="H10" s="39"/>
      <c r="I10" s="40">
        <f t="shared" si="0"/>
        <v>0</v>
      </c>
      <c r="J10" s="44"/>
    </row>
    <row r="11" spans="1:10" s="25" customFormat="1" ht="18" customHeight="1" x14ac:dyDescent="0.2">
      <c r="B11" s="42" t="s">
        <v>29</v>
      </c>
      <c r="C11" s="35" t="s">
        <v>30</v>
      </c>
      <c r="D11" s="36">
        <v>400</v>
      </c>
      <c r="E11" s="37">
        <v>25</v>
      </c>
      <c r="F11" s="26"/>
      <c r="G11" s="38">
        <f t="shared" si="1"/>
        <v>10000</v>
      </c>
      <c r="H11" s="39"/>
      <c r="I11" s="40">
        <f t="shared" si="0"/>
        <v>0</v>
      </c>
      <c r="J11" s="44"/>
    </row>
    <row r="12" spans="1:10" s="25" customFormat="1" ht="18" customHeight="1" x14ac:dyDescent="0.2">
      <c r="B12" s="42" t="s">
        <v>31</v>
      </c>
      <c r="C12" s="35" t="s">
        <v>32</v>
      </c>
      <c r="D12" s="36">
        <v>600</v>
      </c>
      <c r="E12" s="37">
        <v>25</v>
      </c>
      <c r="F12" s="26"/>
      <c r="G12" s="38">
        <f t="shared" si="1"/>
        <v>15000</v>
      </c>
      <c r="H12" s="39"/>
      <c r="I12" s="40">
        <f t="shared" si="0"/>
        <v>0</v>
      </c>
      <c r="J12" s="44"/>
    </row>
    <row r="13" spans="1:10" s="25" customFormat="1" ht="24" x14ac:dyDescent="0.2">
      <c r="B13" s="41">
        <v>2</v>
      </c>
      <c r="C13" s="34" t="s">
        <v>33</v>
      </c>
      <c r="D13" s="29"/>
      <c r="E13" s="30"/>
      <c r="F13" s="31"/>
      <c r="G13" s="32">
        <f>SUM(G14:G21)</f>
        <v>261216</v>
      </c>
      <c r="H13" s="28"/>
      <c r="I13" s="45">
        <f>SUM(I14:I21)</f>
        <v>0</v>
      </c>
      <c r="J13" s="44"/>
    </row>
    <row r="14" spans="1:10" s="25" customFormat="1" ht="18" customHeight="1" x14ac:dyDescent="0.2">
      <c r="B14" s="42" t="s">
        <v>15</v>
      </c>
      <c r="C14" s="35" t="s">
        <v>34</v>
      </c>
      <c r="D14" s="36">
        <v>400</v>
      </c>
      <c r="E14" s="37">
        <v>71.3</v>
      </c>
      <c r="F14" s="26"/>
      <c r="G14" s="38">
        <f>D14*E14</f>
        <v>28520</v>
      </c>
      <c r="H14" s="39"/>
      <c r="I14" s="40">
        <f>D14*H14</f>
        <v>0</v>
      </c>
      <c r="J14" s="44"/>
    </row>
    <row r="15" spans="1:10" s="25" customFormat="1" ht="18" customHeight="1" x14ac:dyDescent="0.2">
      <c r="B15" s="42" t="s">
        <v>35</v>
      </c>
      <c r="C15" s="35" t="s">
        <v>27</v>
      </c>
      <c r="D15" s="36">
        <v>1000</v>
      </c>
      <c r="E15" s="37">
        <v>71.3</v>
      </c>
      <c r="F15" s="26"/>
      <c r="G15" s="38">
        <f t="shared" ref="G15:G21" si="2">D15*E15</f>
        <v>71300</v>
      </c>
      <c r="H15" s="39"/>
      <c r="I15" s="40">
        <f t="shared" ref="I15:I21" si="3">D15*H15</f>
        <v>0</v>
      </c>
      <c r="J15" s="44"/>
    </row>
    <row r="16" spans="1:10" s="25" customFormat="1" ht="18" customHeight="1" x14ac:dyDescent="0.2">
      <c r="B16" s="42" t="s">
        <v>36</v>
      </c>
      <c r="C16" s="35" t="s">
        <v>37</v>
      </c>
      <c r="D16" s="36">
        <v>50</v>
      </c>
      <c r="E16" s="37">
        <v>71.3</v>
      </c>
      <c r="F16" s="26"/>
      <c r="G16" s="38">
        <f t="shared" si="2"/>
        <v>3565</v>
      </c>
      <c r="H16" s="39"/>
      <c r="I16" s="40">
        <f t="shared" si="3"/>
        <v>0</v>
      </c>
      <c r="J16" s="44"/>
    </row>
    <row r="17" spans="1:10" s="25" customFormat="1" ht="18" customHeight="1" x14ac:dyDescent="0.2">
      <c r="B17" s="42" t="s">
        <v>38</v>
      </c>
      <c r="C17" s="35" t="s">
        <v>28</v>
      </c>
      <c r="D17" s="36">
        <v>1000</v>
      </c>
      <c r="E17" s="37">
        <v>71.3</v>
      </c>
      <c r="F17" s="26"/>
      <c r="G17" s="38">
        <f t="shared" si="2"/>
        <v>71300</v>
      </c>
      <c r="H17" s="39"/>
      <c r="I17" s="40">
        <f t="shared" si="3"/>
        <v>0</v>
      </c>
      <c r="J17" s="44"/>
    </row>
    <row r="18" spans="1:10" s="25" customFormat="1" ht="18" customHeight="1" x14ac:dyDescent="0.2">
      <c r="B18" s="42" t="s">
        <v>39</v>
      </c>
      <c r="C18" s="35" t="s">
        <v>40</v>
      </c>
      <c r="D18" s="36">
        <v>60</v>
      </c>
      <c r="E18" s="37">
        <v>75.599999999999994</v>
      </c>
      <c r="F18" s="26"/>
      <c r="G18" s="38">
        <f t="shared" si="2"/>
        <v>4536</v>
      </c>
      <c r="H18" s="39"/>
      <c r="I18" s="40">
        <f t="shared" si="3"/>
        <v>0</v>
      </c>
      <c r="J18" s="44"/>
    </row>
    <row r="19" spans="1:10" s="25" customFormat="1" ht="18" customHeight="1" x14ac:dyDescent="0.2">
      <c r="B19" s="42" t="s">
        <v>41</v>
      </c>
      <c r="C19" s="35" t="s">
        <v>42</v>
      </c>
      <c r="D19" s="36">
        <v>300</v>
      </c>
      <c r="E19" s="37">
        <v>35.65</v>
      </c>
      <c r="F19" s="26"/>
      <c r="G19" s="38">
        <f t="shared" si="2"/>
        <v>10695</v>
      </c>
      <c r="H19" s="39"/>
      <c r="I19" s="40">
        <f t="shared" si="3"/>
        <v>0</v>
      </c>
      <c r="J19" s="44"/>
    </row>
    <row r="20" spans="1:10" s="25" customFormat="1" ht="18" customHeight="1" x14ac:dyDescent="0.2">
      <c r="B20" s="42" t="s">
        <v>43</v>
      </c>
      <c r="C20" s="35" t="s">
        <v>30</v>
      </c>
      <c r="D20" s="36">
        <v>800</v>
      </c>
      <c r="E20" s="37">
        <v>35.65</v>
      </c>
      <c r="F20" s="26"/>
      <c r="G20" s="38">
        <f t="shared" si="2"/>
        <v>28520</v>
      </c>
      <c r="H20" s="39"/>
      <c r="I20" s="40">
        <f t="shared" si="3"/>
        <v>0</v>
      </c>
      <c r="J20" s="44"/>
    </row>
    <row r="21" spans="1:10" s="25" customFormat="1" ht="18" customHeight="1" x14ac:dyDescent="0.2">
      <c r="B21" s="42" t="s">
        <v>44</v>
      </c>
      <c r="C21" s="35" t="s">
        <v>32</v>
      </c>
      <c r="D21" s="36">
        <v>1200</v>
      </c>
      <c r="E21" s="37">
        <v>35.65</v>
      </c>
      <c r="F21" s="26"/>
      <c r="G21" s="38">
        <f t="shared" si="2"/>
        <v>42780</v>
      </c>
      <c r="H21" s="39"/>
      <c r="I21" s="40">
        <f t="shared" si="3"/>
        <v>0</v>
      </c>
      <c r="J21" s="44"/>
    </row>
    <row r="22" spans="1:10" s="25" customFormat="1" ht="20.100000000000001" customHeight="1" x14ac:dyDescent="0.2">
      <c r="B22" s="41">
        <v>3</v>
      </c>
      <c r="C22" s="34" t="s">
        <v>45</v>
      </c>
      <c r="D22" s="29"/>
      <c r="E22" s="30"/>
      <c r="F22" s="31"/>
      <c r="G22" s="32">
        <f>SUM(G23:G28)</f>
        <v>8750</v>
      </c>
      <c r="H22" s="28"/>
      <c r="I22" s="45">
        <f>SUM(I23:I28)</f>
        <v>0</v>
      </c>
      <c r="J22" s="44"/>
    </row>
    <row r="23" spans="1:10" s="25" customFormat="1" ht="18" customHeight="1" x14ac:dyDescent="0.2">
      <c r="B23" s="42" t="s">
        <v>16</v>
      </c>
      <c r="C23" s="35" t="s">
        <v>34</v>
      </c>
      <c r="D23" s="36">
        <v>30</v>
      </c>
      <c r="E23" s="37">
        <v>45</v>
      </c>
      <c r="F23" s="26"/>
      <c r="G23" s="38">
        <f>D23*E23</f>
        <v>1350</v>
      </c>
      <c r="H23" s="39"/>
      <c r="I23" s="40">
        <f>D23*H23</f>
        <v>0</v>
      </c>
      <c r="J23" s="44"/>
    </row>
    <row r="24" spans="1:10" s="25" customFormat="1" ht="18" customHeight="1" x14ac:dyDescent="0.2">
      <c r="B24" s="42" t="s">
        <v>17</v>
      </c>
      <c r="C24" s="35" t="s">
        <v>27</v>
      </c>
      <c r="D24" s="36">
        <v>60</v>
      </c>
      <c r="E24" s="37">
        <v>45</v>
      </c>
      <c r="F24" s="26"/>
      <c r="G24" s="38">
        <f t="shared" ref="G24:G28" si="4">D24*E24</f>
        <v>2700</v>
      </c>
      <c r="H24" s="39"/>
      <c r="I24" s="40">
        <f t="shared" ref="I24:I28" si="5">D24*H24</f>
        <v>0</v>
      </c>
      <c r="J24" s="44"/>
    </row>
    <row r="25" spans="1:10" s="25" customFormat="1" ht="18" customHeight="1" x14ac:dyDescent="0.2">
      <c r="B25" s="42" t="s">
        <v>18</v>
      </c>
      <c r="C25" s="35" t="s">
        <v>28</v>
      </c>
      <c r="D25" s="36">
        <v>60</v>
      </c>
      <c r="E25" s="37">
        <v>45</v>
      </c>
      <c r="F25" s="26"/>
      <c r="G25" s="38">
        <f t="shared" si="4"/>
        <v>2700</v>
      </c>
      <c r="H25" s="39"/>
      <c r="I25" s="40">
        <f t="shared" si="5"/>
        <v>0</v>
      </c>
      <c r="J25" s="44"/>
    </row>
    <row r="26" spans="1:10" s="25" customFormat="1" ht="18" customHeight="1" x14ac:dyDescent="0.2">
      <c r="B26" s="42" t="s">
        <v>19</v>
      </c>
      <c r="C26" s="35" t="s">
        <v>42</v>
      </c>
      <c r="D26" s="36">
        <v>20</v>
      </c>
      <c r="E26" s="37">
        <v>25</v>
      </c>
      <c r="F26" s="26"/>
      <c r="G26" s="38">
        <f t="shared" si="4"/>
        <v>500</v>
      </c>
      <c r="H26" s="39"/>
      <c r="I26" s="40">
        <f t="shared" si="5"/>
        <v>0</v>
      </c>
      <c r="J26" s="44"/>
    </row>
    <row r="27" spans="1:10" s="25" customFormat="1" ht="18" customHeight="1" x14ac:dyDescent="0.2">
      <c r="B27" s="42" t="s">
        <v>20</v>
      </c>
      <c r="C27" s="35" t="s">
        <v>30</v>
      </c>
      <c r="D27" s="36">
        <v>30</v>
      </c>
      <c r="E27" s="37">
        <v>25</v>
      </c>
      <c r="F27" s="26"/>
      <c r="G27" s="38">
        <f t="shared" si="4"/>
        <v>750</v>
      </c>
      <c r="H27" s="39"/>
      <c r="I27" s="40">
        <f t="shared" si="5"/>
        <v>0</v>
      </c>
      <c r="J27" s="44"/>
    </row>
    <row r="28" spans="1:10" s="25" customFormat="1" ht="18" customHeight="1" thickBot="1" x14ac:dyDescent="0.25">
      <c r="B28" s="48" t="s">
        <v>46</v>
      </c>
      <c r="C28" s="49" t="s">
        <v>32</v>
      </c>
      <c r="D28" s="50">
        <v>30</v>
      </c>
      <c r="E28" s="51">
        <v>25</v>
      </c>
      <c r="F28" s="33"/>
      <c r="G28" s="52">
        <f t="shared" si="4"/>
        <v>750</v>
      </c>
      <c r="H28" s="53"/>
      <c r="I28" s="54">
        <f t="shared" si="5"/>
        <v>0</v>
      </c>
      <c r="J28" s="55"/>
    </row>
    <row r="29" spans="1:10" ht="39.950000000000003" customHeight="1" x14ac:dyDescent="0.2">
      <c r="B29" s="5"/>
      <c r="C29" s="16"/>
      <c r="D29" s="6"/>
      <c r="E29" s="17"/>
      <c r="F29" s="17"/>
      <c r="G29" s="17"/>
      <c r="H29" s="15"/>
      <c r="I29" s="15"/>
      <c r="J29" s="15"/>
    </row>
    <row r="30" spans="1:10" s="8" customFormat="1" ht="12" customHeight="1" thickBot="1" x14ac:dyDescent="0.3">
      <c r="E30" s="9"/>
      <c r="F30" s="9"/>
      <c r="G30" s="10"/>
      <c r="H30" s="9"/>
      <c r="I30" s="9"/>
      <c r="J30" s="9"/>
    </row>
    <row r="31" spans="1:10" ht="36.75" thickBot="1" x14ac:dyDescent="0.25">
      <c r="A31" s="1"/>
      <c r="B31" s="20" t="s">
        <v>10</v>
      </c>
      <c r="C31" s="21" t="s">
        <v>0</v>
      </c>
      <c r="D31" s="22" t="s">
        <v>14</v>
      </c>
      <c r="E31" s="56" t="s">
        <v>5</v>
      </c>
      <c r="F31" s="57"/>
      <c r="G31" s="24" t="s">
        <v>9</v>
      </c>
      <c r="H31" s="27" t="s">
        <v>8</v>
      </c>
      <c r="I31" s="23" t="s">
        <v>7</v>
      </c>
      <c r="J31" s="43" t="s">
        <v>1</v>
      </c>
    </row>
    <row r="32" spans="1:10" s="25" customFormat="1" ht="20.100000000000001" customHeight="1" x14ac:dyDescent="0.2">
      <c r="B32" s="41">
        <v>4</v>
      </c>
      <c r="C32" s="34" t="s">
        <v>47</v>
      </c>
      <c r="D32" s="29"/>
      <c r="E32" s="30"/>
      <c r="F32" s="31"/>
      <c r="G32" s="32">
        <f>G33</f>
        <v>5400</v>
      </c>
      <c r="H32" s="28"/>
      <c r="I32" s="45">
        <f>I33</f>
        <v>0</v>
      </c>
      <c r="J32" s="44"/>
    </row>
    <row r="33" spans="2:10" s="25" customFormat="1" ht="20.100000000000001" customHeight="1" x14ac:dyDescent="0.2">
      <c r="B33" s="42" t="s">
        <v>21</v>
      </c>
      <c r="C33" s="35" t="s">
        <v>48</v>
      </c>
      <c r="D33" s="36">
        <v>100</v>
      </c>
      <c r="E33" s="37">
        <v>54</v>
      </c>
      <c r="F33" s="26"/>
      <c r="G33" s="38">
        <f>D33*E33</f>
        <v>5400</v>
      </c>
      <c r="H33" s="39"/>
      <c r="I33" s="40">
        <f t="shared" ref="I33" si="6">D33*H33</f>
        <v>0</v>
      </c>
      <c r="J33" s="44"/>
    </row>
    <row r="34" spans="2:10" s="25" customFormat="1" ht="20.100000000000001" customHeight="1" x14ac:dyDescent="0.2">
      <c r="B34" s="41">
        <v>5</v>
      </c>
      <c r="C34" s="34" t="s">
        <v>49</v>
      </c>
      <c r="D34" s="29"/>
      <c r="E34" s="30"/>
      <c r="F34" s="31"/>
      <c r="G34" s="32">
        <f>G35</f>
        <v>22400</v>
      </c>
      <c r="H34" s="28"/>
      <c r="I34" s="45">
        <f>I35</f>
        <v>0</v>
      </c>
      <c r="J34" s="44"/>
    </row>
    <row r="35" spans="2:10" s="25" customFormat="1" ht="20.100000000000001" customHeight="1" x14ac:dyDescent="0.2">
      <c r="B35" s="42" t="s">
        <v>50</v>
      </c>
      <c r="C35" s="35" t="s">
        <v>51</v>
      </c>
      <c r="D35" s="36">
        <v>400</v>
      </c>
      <c r="E35" s="37">
        <v>56</v>
      </c>
      <c r="F35" s="26"/>
      <c r="G35" s="38">
        <f>D35*E35</f>
        <v>22400</v>
      </c>
      <c r="H35" s="39"/>
      <c r="I35" s="40">
        <f>D35*H35</f>
        <v>0</v>
      </c>
      <c r="J35" s="44"/>
    </row>
    <row r="36" spans="2:10" s="25" customFormat="1" ht="20.100000000000001" customHeight="1" x14ac:dyDescent="0.2">
      <c r="B36" s="41">
        <v>6</v>
      </c>
      <c r="C36" s="34" t="s">
        <v>52</v>
      </c>
      <c r="D36" s="29"/>
      <c r="E36" s="30"/>
      <c r="F36" s="31"/>
      <c r="G36" s="32">
        <f>SUM(G37:G38)</f>
        <v>34750</v>
      </c>
      <c r="H36" s="28"/>
      <c r="I36" s="45">
        <f>SUM(I37:I38)</f>
        <v>0</v>
      </c>
      <c r="J36" s="44"/>
    </row>
    <row r="37" spans="2:10" s="25" customFormat="1" ht="20.100000000000001" customHeight="1" x14ac:dyDescent="0.2">
      <c r="B37" s="42" t="s">
        <v>53</v>
      </c>
      <c r="C37" s="35" t="s">
        <v>54</v>
      </c>
      <c r="D37" s="36">
        <v>100</v>
      </c>
      <c r="E37" s="37">
        <v>225</v>
      </c>
      <c r="F37" s="26"/>
      <c r="G37" s="38">
        <f>D37*E37</f>
        <v>22500</v>
      </c>
      <c r="H37" s="39"/>
      <c r="I37" s="40">
        <f>D37*H37</f>
        <v>0</v>
      </c>
      <c r="J37" s="44"/>
    </row>
    <row r="38" spans="2:10" s="25" customFormat="1" ht="20.100000000000001" customHeight="1" x14ac:dyDescent="0.2">
      <c r="B38" s="42" t="s">
        <v>55</v>
      </c>
      <c r="C38" s="35" t="s">
        <v>56</v>
      </c>
      <c r="D38" s="36">
        <v>50</v>
      </c>
      <c r="E38" s="37">
        <v>245</v>
      </c>
      <c r="F38" s="26"/>
      <c r="G38" s="38">
        <f>D38*E38</f>
        <v>12250</v>
      </c>
      <c r="H38" s="39"/>
      <c r="I38" s="40">
        <f>D38*H38</f>
        <v>0</v>
      </c>
      <c r="J38" s="44"/>
    </row>
    <row r="39" spans="2:10" s="25" customFormat="1" ht="20.100000000000001" customHeight="1" x14ac:dyDescent="0.2">
      <c r="B39" s="41">
        <v>7</v>
      </c>
      <c r="C39" s="34" t="s">
        <v>57</v>
      </c>
      <c r="D39" s="29"/>
      <c r="E39" s="30"/>
      <c r="F39" s="31"/>
      <c r="G39" s="32">
        <f>SUM(G40:G41)</f>
        <v>25150</v>
      </c>
      <c r="H39" s="28"/>
      <c r="I39" s="45">
        <f>SUM(I40:I41)</f>
        <v>0</v>
      </c>
      <c r="J39" s="44"/>
    </row>
    <row r="40" spans="2:10" s="25" customFormat="1" ht="20.100000000000001" customHeight="1" x14ac:dyDescent="0.2">
      <c r="B40" s="42" t="s">
        <v>22</v>
      </c>
      <c r="C40" s="35" t="s">
        <v>58</v>
      </c>
      <c r="D40" s="36">
        <v>100</v>
      </c>
      <c r="E40" s="37">
        <v>154</v>
      </c>
      <c r="F40" s="26"/>
      <c r="G40" s="38">
        <f t="shared" ref="G40:G41" si="7">D40*E40</f>
        <v>15400</v>
      </c>
      <c r="H40" s="39"/>
      <c r="I40" s="40">
        <f t="shared" ref="I40:I41" si="8">D40*H40</f>
        <v>0</v>
      </c>
      <c r="J40" s="44"/>
    </row>
    <row r="41" spans="2:10" s="25" customFormat="1" ht="20.100000000000001" customHeight="1" x14ac:dyDescent="0.2">
      <c r="B41" s="42" t="s">
        <v>23</v>
      </c>
      <c r="C41" s="35" t="s">
        <v>59</v>
      </c>
      <c r="D41" s="36">
        <v>50</v>
      </c>
      <c r="E41" s="37">
        <v>195</v>
      </c>
      <c r="F41" s="26"/>
      <c r="G41" s="38">
        <f t="shared" si="7"/>
        <v>9750</v>
      </c>
      <c r="H41" s="39"/>
      <c r="I41" s="40">
        <f t="shared" si="8"/>
        <v>0</v>
      </c>
      <c r="J41" s="44"/>
    </row>
    <row r="42" spans="2:10" s="25" customFormat="1" ht="20.100000000000001" customHeight="1" x14ac:dyDescent="0.2">
      <c r="B42" s="41">
        <v>8</v>
      </c>
      <c r="C42" s="34" t="s">
        <v>60</v>
      </c>
      <c r="D42" s="29"/>
      <c r="E42" s="30"/>
      <c r="F42" s="31"/>
      <c r="G42" s="32">
        <f>G43</f>
        <v>5750</v>
      </c>
      <c r="H42" s="28"/>
      <c r="I42" s="45">
        <f>I43</f>
        <v>0</v>
      </c>
      <c r="J42" s="44"/>
    </row>
    <row r="43" spans="2:10" s="25" customFormat="1" ht="20.100000000000001" customHeight="1" x14ac:dyDescent="0.2">
      <c r="B43" s="42" t="s">
        <v>61</v>
      </c>
      <c r="C43" s="35" t="s">
        <v>62</v>
      </c>
      <c r="D43" s="36">
        <v>50</v>
      </c>
      <c r="E43" s="37">
        <v>115</v>
      </c>
      <c r="F43" s="26"/>
      <c r="G43" s="38">
        <f>D43*E43</f>
        <v>5750</v>
      </c>
      <c r="H43" s="39"/>
      <c r="I43" s="40">
        <f>D43*H43</f>
        <v>0</v>
      </c>
      <c r="J43" s="44"/>
    </row>
    <row r="44" spans="2:10" s="25" customFormat="1" ht="20.100000000000001" customHeight="1" x14ac:dyDescent="0.2">
      <c r="B44" s="41">
        <v>9</v>
      </c>
      <c r="C44" s="34" t="s">
        <v>63</v>
      </c>
      <c r="D44" s="29"/>
      <c r="E44" s="30"/>
      <c r="F44" s="31"/>
      <c r="G44" s="32">
        <f>SUM(G45:G49)</f>
        <v>64800</v>
      </c>
      <c r="H44" s="28"/>
      <c r="I44" s="45">
        <f>SUM(I45:I49)</f>
        <v>0</v>
      </c>
      <c r="J44" s="44"/>
    </row>
    <row r="45" spans="2:10" s="25" customFormat="1" ht="20.100000000000001" customHeight="1" x14ac:dyDescent="0.2">
      <c r="B45" s="42" t="s">
        <v>64</v>
      </c>
      <c r="C45" s="35" t="s">
        <v>65</v>
      </c>
      <c r="D45" s="36">
        <v>20</v>
      </c>
      <c r="E45" s="37">
        <v>180</v>
      </c>
      <c r="F45" s="26"/>
      <c r="G45" s="38">
        <f t="shared" ref="G45" si="9">D45*E45</f>
        <v>3600</v>
      </c>
      <c r="H45" s="39"/>
      <c r="I45" s="40">
        <f t="shared" ref="I45:I49" si="10">D45*H45</f>
        <v>0</v>
      </c>
      <c r="J45" s="44"/>
    </row>
    <row r="46" spans="2:10" s="25" customFormat="1" ht="20.100000000000001" customHeight="1" x14ac:dyDescent="0.2">
      <c r="B46" s="42" t="s">
        <v>66</v>
      </c>
      <c r="C46" s="35" t="s">
        <v>67</v>
      </c>
      <c r="D46" s="36">
        <v>20</v>
      </c>
      <c r="E46" s="37">
        <v>180</v>
      </c>
      <c r="F46" s="26"/>
      <c r="G46" s="38">
        <f>G47</f>
        <v>3600</v>
      </c>
      <c r="H46" s="39"/>
      <c r="I46" s="40">
        <f t="shared" si="10"/>
        <v>0</v>
      </c>
      <c r="J46" s="44"/>
    </row>
    <row r="47" spans="2:10" s="25" customFormat="1" ht="20.100000000000001" customHeight="1" x14ac:dyDescent="0.2">
      <c r="B47" s="42" t="s">
        <v>68</v>
      </c>
      <c r="C47" s="35" t="s">
        <v>69</v>
      </c>
      <c r="D47" s="36">
        <v>20</v>
      </c>
      <c r="E47" s="37">
        <v>180</v>
      </c>
      <c r="F47" s="26"/>
      <c r="G47" s="38">
        <f>D47*E47</f>
        <v>3600</v>
      </c>
      <c r="H47" s="39"/>
      <c r="I47" s="40">
        <f t="shared" si="10"/>
        <v>0</v>
      </c>
      <c r="J47" s="44"/>
    </row>
    <row r="48" spans="2:10" s="25" customFormat="1" ht="20.100000000000001" customHeight="1" x14ac:dyDescent="0.2">
      <c r="B48" s="42" t="s">
        <v>70</v>
      </c>
      <c r="C48" s="35" t="s">
        <v>71</v>
      </c>
      <c r="D48" s="36">
        <v>120</v>
      </c>
      <c r="E48" s="37">
        <v>180</v>
      </c>
      <c r="F48" s="26"/>
      <c r="G48" s="38">
        <f>D48*E48</f>
        <v>21600</v>
      </c>
      <c r="H48" s="39"/>
      <c r="I48" s="40">
        <f t="shared" si="10"/>
        <v>0</v>
      </c>
      <c r="J48" s="44"/>
    </row>
    <row r="49" spans="1:10" s="25" customFormat="1" ht="20.100000000000001" customHeight="1" thickBot="1" x14ac:dyDescent="0.25">
      <c r="B49" s="48" t="s">
        <v>72</v>
      </c>
      <c r="C49" s="49" t="s">
        <v>73</v>
      </c>
      <c r="D49" s="50">
        <v>180</v>
      </c>
      <c r="E49" s="51">
        <v>180</v>
      </c>
      <c r="F49" s="33"/>
      <c r="G49" s="52">
        <f>D49*E49</f>
        <v>32400</v>
      </c>
      <c r="H49" s="53"/>
      <c r="I49" s="54">
        <f t="shared" si="10"/>
        <v>0</v>
      </c>
      <c r="J49" s="55"/>
    </row>
    <row r="50" spans="1:10" x14ac:dyDescent="0.2">
      <c r="B50" s="5"/>
      <c r="C50" s="16"/>
      <c r="D50" s="6"/>
      <c r="E50" s="17"/>
      <c r="F50" s="17"/>
      <c r="G50" s="17"/>
      <c r="H50" s="15"/>
      <c r="I50" s="15"/>
      <c r="J50" s="15"/>
    </row>
    <row r="51" spans="1:10" s="8" customFormat="1" ht="12" customHeight="1" thickBot="1" x14ac:dyDescent="0.3">
      <c r="E51" s="9"/>
      <c r="F51" s="9"/>
      <c r="G51" s="10"/>
      <c r="H51" s="9"/>
      <c r="I51" s="9"/>
      <c r="J51" s="9"/>
    </row>
    <row r="52" spans="1:10" ht="36.75" thickBot="1" x14ac:dyDescent="0.25">
      <c r="A52" s="1"/>
      <c r="B52" s="20" t="s">
        <v>10</v>
      </c>
      <c r="C52" s="21" t="s">
        <v>0</v>
      </c>
      <c r="D52" s="22" t="s">
        <v>14</v>
      </c>
      <c r="E52" s="56" t="s">
        <v>5</v>
      </c>
      <c r="F52" s="57"/>
      <c r="G52" s="24" t="s">
        <v>9</v>
      </c>
      <c r="H52" s="27" t="s">
        <v>8</v>
      </c>
      <c r="I52" s="23" t="s">
        <v>7</v>
      </c>
      <c r="J52" s="43" t="s">
        <v>1</v>
      </c>
    </row>
    <row r="53" spans="1:10" s="25" customFormat="1" ht="20.100000000000001" customHeight="1" x14ac:dyDescent="0.2">
      <c r="B53" s="41">
        <v>10</v>
      </c>
      <c r="C53" s="34" t="s">
        <v>74</v>
      </c>
      <c r="D53" s="29"/>
      <c r="E53" s="30"/>
      <c r="F53" s="31"/>
      <c r="G53" s="32">
        <f>SUM(G54:G56)</f>
        <v>66739</v>
      </c>
      <c r="H53" s="28"/>
      <c r="I53" s="45">
        <f>SUM(I54:I56)</f>
        <v>0</v>
      </c>
      <c r="J53" s="44"/>
    </row>
    <row r="54" spans="1:10" s="25" customFormat="1" ht="20.100000000000001" customHeight="1" x14ac:dyDescent="0.2">
      <c r="B54" s="42" t="s">
        <v>75</v>
      </c>
      <c r="C54" s="35" t="s">
        <v>76</v>
      </c>
      <c r="D54" s="36">
        <v>800</v>
      </c>
      <c r="E54" s="37">
        <v>71.3</v>
      </c>
      <c r="F54" s="26"/>
      <c r="G54" s="38">
        <f>D54*E54</f>
        <v>57040</v>
      </c>
      <c r="H54" s="39"/>
      <c r="I54" s="40">
        <f t="shared" ref="I54:I56" si="11">D54*H54</f>
        <v>0</v>
      </c>
      <c r="J54" s="44"/>
    </row>
    <row r="55" spans="1:10" s="25" customFormat="1" ht="20.100000000000001" customHeight="1" x14ac:dyDescent="0.2">
      <c r="B55" s="42" t="s">
        <v>77</v>
      </c>
      <c r="C55" s="35" t="s">
        <v>78</v>
      </c>
      <c r="D55" s="36">
        <v>100</v>
      </c>
      <c r="E55" s="37">
        <v>75.599999999999994</v>
      </c>
      <c r="F55" s="26"/>
      <c r="G55" s="38">
        <f t="shared" ref="G55:G56" si="12">D55*E55</f>
        <v>7559.9999999999991</v>
      </c>
      <c r="H55" s="39"/>
      <c r="I55" s="40">
        <f t="shared" si="11"/>
        <v>0</v>
      </c>
      <c r="J55" s="44"/>
    </row>
    <row r="56" spans="1:10" s="25" customFormat="1" ht="20.100000000000001" customHeight="1" thickBot="1" x14ac:dyDescent="0.25">
      <c r="B56" s="48" t="s">
        <v>79</v>
      </c>
      <c r="C56" s="49" t="s">
        <v>80</v>
      </c>
      <c r="D56" s="50">
        <v>30</v>
      </c>
      <c r="E56" s="51">
        <v>71.3</v>
      </c>
      <c r="F56" s="33"/>
      <c r="G56" s="52">
        <f t="shared" si="12"/>
        <v>2139</v>
      </c>
      <c r="H56" s="53"/>
      <c r="I56" s="54">
        <f t="shared" si="11"/>
        <v>0</v>
      </c>
      <c r="J56" s="55"/>
    </row>
    <row r="57" spans="1:10" ht="45" customHeight="1" x14ac:dyDescent="0.2">
      <c r="B57" s="5"/>
      <c r="C57" s="16" t="s">
        <v>6</v>
      </c>
      <c r="D57" s="6"/>
      <c r="E57" s="17"/>
      <c r="F57" s="17"/>
      <c r="G57" s="17"/>
      <c r="H57" s="15"/>
      <c r="I57" s="15"/>
      <c r="J57" s="15"/>
    </row>
  </sheetData>
  <mergeCells count="6">
    <mergeCell ref="E31:F31"/>
    <mergeCell ref="E52:F52"/>
    <mergeCell ref="B1:J1"/>
    <mergeCell ref="F3:I3"/>
    <mergeCell ref="F4:I4"/>
    <mergeCell ref="E7:F7"/>
  </mergeCells>
  <pageMargins left="0.19685039370078741" right="0.19685039370078741" top="0.59055118110236227" bottom="0.19685039370078741" header="0" footer="0.19685039370078741"/>
  <pageSetup paperSize="9" scale="98" orientation="landscape" horizontalDpi="300" verticalDpi="300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2023-03-01T09:42:53Z</cp:lastPrinted>
  <dcterms:created xsi:type="dcterms:W3CDTF">2002-03-05T09:45:44Z</dcterms:created>
  <dcterms:modified xsi:type="dcterms:W3CDTF">2023-03-07T11:26:46Z</dcterms:modified>
</cp:coreProperties>
</file>