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L:\INFOVISESA\CONTRATACIONES\VISESA\05.OTROS EXPTS. CONTRAT\SERVICIOS\ENSAYOS\2023 ACUERDO MARCO\11. DERIVADOS\LOTE 3 PS 1ª LD\1 PLIEGOS INVITACION\"/>
    </mc:Choice>
  </mc:AlternateContent>
  <xr:revisionPtr revIDLastSave="0" documentId="8_{AE19DE1A-8105-4657-894A-4CA6E7ACE894}" xr6:coauthVersionLast="47" xr6:coauthVersionMax="47" xr10:uidLastSave="{00000000-0000-0000-0000-000000000000}"/>
  <bookViews>
    <workbookView xWindow="3630" yWindow="3630" windowWidth="21600" windowHeight="11295" xr2:uid="{32D34F58-4BA1-47F3-B9B7-8B52A844858A}"/>
  </bookViews>
  <sheets>
    <sheet name="PRUEBAS DE SERVICI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F5" i="1" l="1"/>
  <c r="AB5" i="1"/>
  <c r="P5" i="1"/>
  <c r="S10" i="1"/>
  <c r="T73" i="1"/>
  <c r="T72" i="1"/>
  <c r="T71" i="1"/>
  <c r="T67" i="1"/>
  <c r="T66" i="1"/>
  <c r="T65" i="1"/>
  <c r="T64" i="1"/>
  <c r="T63" i="1"/>
  <c r="T62" i="1"/>
  <c r="T61" i="1"/>
  <c r="T60" i="1"/>
  <c r="T59" i="1"/>
  <c r="T58" i="1"/>
  <c r="T57" i="1"/>
  <c r="T56" i="1"/>
  <c r="T54" i="1"/>
  <c r="T53" i="1"/>
  <c r="T52" i="1"/>
  <c r="T51" i="1"/>
  <c r="T50" i="1"/>
  <c r="T49" i="1"/>
  <c r="T48" i="1"/>
  <c r="T45" i="1"/>
  <c r="T44" i="1"/>
  <c r="T43" i="1"/>
  <c r="T42" i="1"/>
  <c r="T40" i="1"/>
  <c r="T39" i="1"/>
  <c r="T38" i="1"/>
  <c r="T36" i="1"/>
  <c r="T35" i="1"/>
  <c r="T34" i="1"/>
  <c r="T5" i="1" s="1"/>
  <c r="T26" i="1"/>
  <c r="T25" i="1"/>
  <c r="T24" i="1"/>
  <c r="T23" i="1"/>
  <c r="T22" i="1"/>
  <c r="T20" i="1"/>
  <c r="T19" i="1"/>
  <c r="T13" i="1"/>
  <c r="T12" i="1"/>
  <c r="T11" i="1"/>
  <c r="T10" i="1"/>
  <c r="L73" i="1"/>
  <c r="L72" i="1"/>
  <c r="L71" i="1"/>
  <c r="L67" i="1"/>
  <c r="L66" i="1"/>
  <c r="L65" i="1"/>
  <c r="L64" i="1"/>
  <c r="L63" i="1"/>
  <c r="L62" i="1"/>
  <c r="L61" i="1"/>
  <c r="L60" i="1"/>
  <c r="L59" i="1"/>
  <c r="L58" i="1"/>
  <c r="L57" i="1"/>
  <c r="L56" i="1"/>
  <c r="L54" i="1"/>
  <c r="L53" i="1"/>
  <c r="L52" i="1"/>
  <c r="L51" i="1"/>
  <c r="L50" i="1"/>
  <c r="L49" i="1"/>
  <c r="L48" i="1"/>
  <c r="L45" i="1"/>
  <c r="L44" i="1"/>
  <c r="L43" i="1"/>
  <c r="L42" i="1"/>
  <c r="L40" i="1"/>
  <c r="L39" i="1"/>
  <c r="L38" i="1"/>
  <c r="L36" i="1"/>
  <c r="L35" i="1"/>
  <c r="L34" i="1"/>
  <c r="L26" i="1"/>
  <c r="L25" i="1"/>
  <c r="L24" i="1"/>
  <c r="L23" i="1"/>
  <c r="L22" i="1"/>
  <c r="L20" i="1"/>
  <c r="L19" i="1"/>
  <c r="L13" i="1"/>
  <c r="L12" i="1"/>
  <c r="L11" i="1"/>
  <c r="L10" i="1"/>
  <c r="AN73" i="1"/>
  <c r="AM73" i="1"/>
  <c r="AN72" i="1"/>
  <c r="AM72" i="1"/>
  <c r="AN71" i="1"/>
  <c r="AM71" i="1"/>
  <c r="AJ73" i="1"/>
  <c r="AI73" i="1"/>
  <c r="AJ72" i="1"/>
  <c r="AI72" i="1"/>
  <c r="AJ71" i="1"/>
  <c r="AI71" i="1"/>
  <c r="AF73" i="1"/>
  <c r="AE73" i="1"/>
  <c r="AF72" i="1"/>
  <c r="AE72" i="1"/>
  <c r="AF71" i="1"/>
  <c r="AE71" i="1"/>
  <c r="AB73" i="1"/>
  <c r="AA73" i="1"/>
  <c r="AB72" i="1"/>
  <c r="AA72" i="1"/>
  <c r="AB71" i="1"/>
  <c r="AA71" i="1"/>
  <c r="X73" i="1"/>
  <c r="W73" i="1"/>
  <c r="X72" i="1"/>
  <c r="W72" i="1"/>
  <c r="X71" i="1"/>
  <c r="W71" i="1"/>
  <c r="S73" i="1"/>
  <c r="S72" i="1"/>
  <c r="S71" i="1"/>
  <c r="O73" i="1"/>
  <c r="O72" i="1"/>
  <c r="O71" i="1"/>
  <c r="K73" i="1"/>
  <c r="P73" i="1" s="1"/>
  <c r="K72" i="1"/>
  <c r="P72" i="1" s="1"/>
  <c r="K71" i="1"/>
  <c r="P71" i="1" s="1"/>
  <c r="D73" i="1"/>
  <c r="F73" i="1" s="1"/>
  <c r="D72" i="1"/>
  <c r="F72" i="1" s="1"/>
  <c r="D71" i="1"/>
  <c r="F71" i="1" s="1"/>
  <c r="AN67" i="1"/>
  <c r="AM67" i="1"/>
  <c r="AN66" i="1"/>
  <c r="AM66" i="1"/>
  <c r="AN65" i="1"/>
  <c r="AM65" i="1"/>
  <c r="AN64" i="1"/>
  <c r="AM64" i="1"/>
  <c r="AN63" i="1"/>
  <c r="AM63" i="1"/>
  <c r="AN62" i="1"/>
  <c r="AM62" i="1"/>
  <c r="AN61" i="1"/>
  <c r="AM61" i="1"/>
  <c r="AN60" i="1"/>
  <c r="AM60" i="1"/>
  <c r="AN59" i="1"/>
  <c r="AM59" i="1"/>
  <c r="AN58" i="1"/>
  <c r="AM58" i="1"/>
  <c r="AN57" i="1"/>
  <c r="AM57" i="1"/>
  <c r="AN56" i="1"/>
  <c r="AM56" i="1"/>
  <c r="AN54" i="1"/>
  <c r="AM54" i="1"/>
  <c r="AN53" i="1"/>
  <c r="AM53" i="1"/>
  <c r="AN52" i="1"/>
  <c r="AM52" i="1"/>
  <c r="AN51" i="1"/>
  <c r="AM51" i="1"/>
  <c r="AN50" i="1"/>
  <c r="AM50" i="1"/>
  <c r="AN49" i="1"/>
  <c r="AM49" i="1"/>
  <c r="AN48" i="1"/>
  <c r="AM48" i="1"/>
  <c r="AN45" i="1"/>
  <c r="AM45" i="1"/>
  <c r="AN44" i="1"/>
  <c r="AM44" i="1"/>
  <c r="AN43" i="1"/>
  <c r="AM43" i="1"/>
  <c r="AN42" i="1"/>
  <c r="AM42" i="1"/>
  <c r="AN40" i="1"/>
  <c r="AM40" i="1"/>
  <c r="AN39" i="1"/>
  <c r="AM39" i="1"/>
  <c r="AN38" i="1"/>
  <c r="AM38" i="1"/>
  <c r="AN36" i="1"/>
  <c r="AM36" i="1"/>
  <c r="AN35" i="1"/>
  <c r="AM35" i="1"/>
  <c r="AN34" i="1"/>
  <c r="AN5" i="1" s="1"/>
  <c r="AM34" i="1"/>
  <c r="AN26" i="1"/>
  <c r="AM26" i="1"/>
  <c r="AN25" i="1"/>
  <c r="AM25" i="1"/>
  <c r="AN24" i="1"/>
  <c r="AM24" i="1"/>
  <c r="AN23" i="1"/>
  <c r="AM23" i="1"/>
  <c r="AN22" i="1"/>
  <c r="AM22" i="1"/>
  <c r="AN20" i="1"/>
  <c r="AM20" i="1"/>
  <c r="AN19" i="1"/>
  <c r="AM19" i="1"/>
  <c r="AN13" i="1"/>
  <c r="AM13" i="1"/>
  <c r="AN12" i="1"/>
  <c r="AM12" i="1"/>
  <c r="AN11" i="1"/>
  <c r="AM11" i="1"/>
  <c r="AN10" i="1"/>
  <c r="AM10" i="1"/>
  <c r="AJ67" i="1"/>
  <c r="AI67" i="1"/>
  <c r="AJ66" i="1"/>
  <c r="AI66" i="1"/>
  <c r="AJ65" i="1"/>
  <c r="AI65" i="1"/>
  <c r="AJ64" i="1"/>
  <c r="AI64" i="1"/>
  <c r="AJ63" i="1"/>
  <c r="AI63" i="1"/>
  <c r="AJ62" i="1"/>
  <c r="AI62" i="1"/>
  <c r="AJ61" i="1"/>
  <c r="AI61" i="1"/>
  <c r="AJ60" i="1"/>
  <c r="AI60" i="1"/>
  <c r="AJ59" i="1"/>
  <c r="AI59" i="1"/>
  <c r="AJ58" i="1"/>
  <c r="AI58" i="1"/>
  <c r="AJ57" i="1"/>
  <c r="AI57" i="1"/>
  <c r="AJ56" i="1"/>
  <c r="AI56" i="1"/>
  <c r="AJ54" i="1"/>
  <c r="AI54" i="1"/>
  <c r="AJ53" i="1"/>
  <c r="AI53" i="1"/>
  <c r="AJ52" i="1"/>
  <c r="AI52" i="1"/>
  <c r="AJ51" i="1"/>
  <c r="AI51" i="1"/>
  <c r="AJ50" i="1"/>
  <c r="AI50" i="1"/>
  <c r="AJ49" i="1"/>
  <c r="AI49" i="1"/>
  <c r="AJ48" i="1"/>
  <c r="AI48" i="1"/>
  <c r="AJ45" i="1"/>
  <c r="AI45" i="1"/>
  <c r="AJ44" i="1"/>
  <c r="AI44" i="1"/>
  <c r="AJ43" i="1"/>
  <c r="AI43" i="1"/>
  <c r="AJ42" i="1"/>
  <c r="AI42" i="1"/>
  <c r="AJ40" i="1"/>
  <c r="AI40" i="1"/>
  <c r="AJ39" i="1"/>
  <c r="AI39" i="1"/>
  <c r="AJ38" i="1"/>
  <c r="AI38" i="1"/>
  <c r="AJ36" i="1"/>
  <c r="AI36" i="1"/>
  <c r="AJ35" i="1"/>
  <c r="AI35" i="1"/>
  <c r="AJ34" i="1"/>
  <c r="AJ5" i="1" s="1"/>
  <c r="AI34" i="1"/>
  <c r="AJ26" i="1"/>
  <c r="AI26" i="1"/>
  <c r="AJ25" i="1"/>
  <c r="AI25" i="1"/>
  <c r="AJ24" i="1"/>
  <c r="AI24" i="1"/>
  <c r="AJ23" i="1"/>
  <c r="AI23" i="1"/>
  <c r="AJ22" i="1"/>
  <c r="AI22" i="1"/>
  <c r="AJ20" i="1"/>
  <c r="AI20" i="1"/>
  <c r="AJ19" i="1"/>
  <c r="AI19" i="1"/>
  <c r="AJ13" i="1"/>
  <c r="AI13" i="1"/>
  <c r="AJ12" i="1"/>
  <c r="AI12" i="1"/>
  <c r="AJ11" i="1"/>
  <c r="AI11" i="1"/>
  <c r="AJ10" i="1"/>
  <c r="AI10" i="1"/>
  <c r="AF67" i="1"/>
  <c r="AE67" i="1"/>
  <c r="AF66" i="1"/>
  <c r="AE66" i="1"/>
  <c r="AF65" i="1"/>
  <c r="AE65" i="1"/>
  <c r="AF64" i="1"/>
  <c r="AE64" i="1"/>
  <c r="AF63" i="1"/>
  <c r="AE63" i="1"/>
  <c r="AF62" i="1"/>
  <c r="AE62" i="1"/>
  <c r="AF61" i="1"/>
  <c r="AE61" i="1"/>
  <c r="AF60" i="1"/>
  <c r="AE60" i="1"/>
  <c r="AF59" i="1"/>
  <c r="AE59" i="1"/>
  <c r="AF58" i="1"/>
  <c r="AE58" i="1"/>
  <c r="AF57" i="1"/>
  <c r="AE57" i="1"/>
  <c r="AF56" i="1"/>
  <c r="AE56" i="1"/>
  <c r="AF54" i="1"/>
  <c r="AE54" i="1"/>
  <c r="AF53" i="1"/>
  <c r="AE53" i="1"/>
  <c r="AF52" i="1"/>
  <c r="AE52" i="1"/>
  <c r="AF51" i="1"/>
  <c r="AE51" i="1"/>
  <c r="AF50" i="1"/>
  <c r="AE50" i="1"/>
  <c r="AF49" i="1"/>
  <c r="AE49" i="1"/>
  <c r="AF48" i="1"/>
  <c r="AE48" i="1"/>
  <c r="AF45" i="1"/>
  <c r="AE45" i="1"/>
  <c r="AF44" i="1"/>
  <c r="AE44" i="1"/>
  <c r="AF43" i="1"/>
  <c r="AE43" i="1"/>
  <c r="AF42" i="1"/>
  <c r="AE42" i="1"/>
  <c r="AF40" i="1"/>
  <c r="AE40" i="1"/>
  <c r="AF39" i="1"/>
  <c r="AE39" i="1"/>
  <c r="AF38" i="1"/>
  <c r="AE38" i="1"/>
  <c r="AF36" i="1"/>
  <c r="AE36" i="1"/>
  <c r="AF35" i="1"/>
  <c r="AE35" i="1"/>
  <c r="AF34" i="1"/>
  <c r="AE34" i="1"/>
  <c r="AF26" i="1"/>
  <c r="AE26" i="1"/>
  <c r="AF25" i="1"/>
  <c r="AE25" i="1"/>
  <c r="AF24" i="1"/>
  <c r="AE24" i="1"/>
  <c r="AF23" i="1"/>
  <c r="AE23" i="1"/>
  <c r="AF22" i="1"/>
  <c r="AE22" i="1"/>
  <c r="AF20" i="1"/>
  <c r="AE20" i="1"/>
  <c r="AF19" i="1"/>
  <c r="AE19" i="1"/>
  <c r="AF13" i="1"/>
  <c r="AE13" i="1"/>
  <c r="AF12" i="1"/>
  <c r="AE12" i="1"/>
  <c r="AF11" i="1"/>
  <c r="AE11" i="1"/>
  <c r="AF10" i="1"/>
  <c r="AE10" i="1"/>
  <c r="AB67" i="1"/>
  <c r="AA67" i="1"/>
  <c r="AB66" i="1"/>
  <c r="AA66" i="1"/>
  <c r="AB65" i="1"/>
  <c r="AA65" i="1"/>
  <c r="AB64" i="1"/>
  <c r="AA64" i="1"/>
  <c r="AB63" i="1"/>
  <c r="AA63" i="1"/>
  <c r="AB62" i="1"/>
  <c r="AA62" i="1"/>
  <c r="AB61" i="1"/>
  <c r="AA61" i="1"/>
  <c r="AB60" i="1"/>
  <c r="AA60" i="1"/>
  <c r="AB59" i="1"/>
  <c r="AA59" i="1"/>
  <c r="AB58" i="1"/>
  <c r="AA58" i="1"/>
  <c r="AB57" i="1"/>
  <c r="AA57" i="1"/>
  <c r="AB56" i="1"/>
  <c r="AA56" i="1"/>
  <c r="AB54" i="1"/>
  <c r="AA54" i="1"/>
  <c r="AB53" i="1"/>
  <c r="AA53" i="1"/>
  <c r="AB52" i="1"/>
  <c r="AA52" i="1"/>
  <c r="AB51" i="1"/>
  <c r="AA51" i="1"/>
  <c r="AB50" i="1"/>
  <c r="AA50" i="1"/>
  <c r="AB49" i="1"/>
  <c r="AA49" i="1"/>
  <c r="AB48" i="1"/>
  <c r="AA48" i="1"/>
  <c r="AB45" i="1"/>
  <c r="AA45" i="1"/>
  <c r="AB44" i="1"/>
  <c r="AA44" i="1"/>
  <c r="AB43" i="1"/>
  <c r="AA43" i="1"/>
  <c r="AB42" i="1"/>
  <c r="AA42" i="1"/>
  <c r="AB41" i="1"/>
  <c r="AA41" i="1"/>
  <c r="AB40" i="1"/>
  <c r="AA40" i="1"/>
  <c r="AB39" i="1"/>
  <c r="AA39" i="1"/>
  <c r="AB38" i="1"/>
  <c r="AA38" i="1"/>
  <c r="AB36" i="1"/>
  <c r="AA36" i="1"/>
  <c r="AB35" i="1"/>
  <c r="AA35" i="1"/>
  <c r="AB34" i="1"/>
  <c r="AA34" i="1"/>
  <c r="AB26" i="1"/>
  <c r="AA26" i="1"/>
  <c r="AB25" i="1"/>
  <c r="AA25" i="1"/>
  <c r="AB24" i="1"/>
  <c r="AA24" i="1"/>
  <c r="AB23" i="1"/>
  <c r="AA23" i="1"/>
  <c r="AB22" i="1"/>
  <c r="AA22" i="1"/>
  <c r="AB20" i="1"/>
  <c r="AA20" i="1"/>
  <c r="AB19" i="1"/>
  <c r="AA19" i="1"/>
  <c r="AB13" i="1"/>
  <c r="AA13" i="1"/>
  <c r="AB12" i="1"/>
  <c r="AA12" i="1"/>
  <c r="AB11" i="1"/>
  <c r="AA11" i="1"/>
  <c r="AB10" i="1"/>
  <c r="AA10" i="1"/>
  <c r="X67" i="1"/>
  <c r="W67" i="1"/>
  <c r="X66" i="1"/>
  <c r="W66" i="1"/>
  <c r="X65" i="1"/>
  <c r="W65" i="1"/>
  <c r="X64" i="1"/>
  <c r="W64" i="1"/>
  <c r="X63" i="1"/>
  <c r="W63" i="1"/>
  <c r="X62" i="1"/>
  <c r="W62" i="1"/>
  <c r="X61" i="1"/>
  <c r="W61" i="1"/>
  <c r="X60" i="1"/>
  <c r="W60" i="1"/>
  <c r="X59" i="1"/>
  <c r="W59" i="1"/>
  <c r="X58" i="1"/>
  <c r="W58" i="1"/>
  <c r="X57" i="1"/>
  <c r="W57" i="1"/>
  <c r="X56" i="1"/>
  <c r="W56" i="1"/>
  <c r="X54" i="1"/>
  <c r="W54" i="1"/>
  <c r="X53" i="1"/>
  <c r="W53" i="1"/>
  <c r="X52" i="1"/>
  <c r="W52" i="1"/>
  <c r="X51" i="1"/>
  <c r="W51" i="1"/>
  <c r="X50" i="1"/>
  <c r="W50" i="1"/>
  <c r="X49" i="1"/>
  <c r="W49" i="1"/>
  <c r="X48" i="1"/>
  <c r="W48" i="1"/>
  <c r="X45" i="1"/>
  <c r="W45" i="1"/>
  <c r="X44" i="1"/>
  <c r="W44" i="1"/>
  <c r="X43" i="1"/>
  <c r="W43" i="1"/>
  <c r="X42" i="1"/>
  <c r="W42" i="1"/>
  <c r="X40" i="1"/>
  <c r="W40" i="1"/>
  <c r="X39" i="1"/>
  <c r="W39" i="1"/>
  <c r="X38" i="1"/>
  <c r="W38" i="1"/>
  <c r="X36" i="1"/>
  <c r="W36" i="1"/>
  <c r="X35" i="1"/>
  <c r="W35" i="1"/>
  <c r="X34" i="1"/>
  <c r="X5" i="1" s="1"/>
  <c r="W34" i="1"/>
  <c r="X26" i="1"/>
  <c r="W26" i="1"/>
  <c r="X25" i="1"/>
  <c r="W25" i="1"/>
  <c r="X24" i="1"/>
  <c r="W24" i="1"/>
  <c r="X23" i="1"/>
  <c r="W23" i="1"/>
  <c r="X22" i="1"/>
  <c r="W22" i="1"/>
  <c r="X20" i="1"/>
  <c r="W20" i="1"/>
  <c r="X19" i="1"/>
  <c r="W19" i="1"/>
  <c r="X13" i="1"/>
  <c r="W13" i="1"/>
  <c r="X12" i="1"/>
  <c r="W12" i="1"/>
  <c r="X11" i="1"/>
  <c r="W11" i="1"/>
  <c r="X10" i="1"/>
  <c r="W10" i="1"/>
  <c r="S67" i="1"/>
  <c r="S66" i="1"/>
  <c r="S65" i="1"/>
  <c r="S64" i="1"/>
  <c r="S63" i="1"/>
  <c r="S62" i="1"/>
  <c r="S61" i="1"/>
  <c r="S60" i="1"/>
  <c r="S59" i="1"/>
  <c r="S58" i="1"/>
  <c r="S57" i="1"/>
  <c r="S56" i="1"/>
  <c r="S54" i="1"/>
  <c r="S53" i="1"/>
  <c r="S52" i="1"/>
  <c r="S51" i="1"/>
  <c r="S50" i="1"/>
  <c r="S49" i="1"/>
  <c r="S48" i="1"/>
  <c r="S45" i="1"/>
  <c r="S44" i="1"/>
  <c r="S43" i="1"/>
  <c r="S42" i="1"/>
  <c r="S40" i="1"/>
  <c r="S39" i="1"/>
  <c r="S38" i="1"/>
  <c r="S36" i="1"/>
  <c r="S35" i="1"/>
  <c r="S34" i="1"/>
  <c r="S26" i="1"/>
  <c r="S25" i="1"/>
  <c r="S24" i="1"/>
  <c r="S23" i="1"/>
  <c r="S22" i="1"/>
  <c r="S20" i="1"/>
  <c r="S19" i="1"/>
  <c r="S13" i="1"/>
  <c r="S12" i="1"/>
  <c r="S11" i="1"/>
  <c r="P67" i="1"/>
  <c r="O67" i="1"/>
  <c r="P66" i="1"/>
  <c r="O66" i="1"/>
  <c r="P65" i="1"/>
  <c r="O65" i="1"/>
  <c r="P64" i="1"/>
  <c r="O64" i="1"/>
  <c r="P63" i="1"/>
  <c r="O63" i="1"/>
  <c r="P62" i="1"/>
  <c r="O62" i="1"/>
  <c r="P61" i="1"/>
  <c r="O61" i="1"/>
  <c r="P60" i="1"/>
  <c r="O60" i="1"/>
  <c r="P59" i="1"/>
  <c r="O59" i="1"/>
  <c r="P58" i="1"/>
  <c r="O58" i="1"/>
  <c r="P57" i="1"/>
  <c r="O57" i="1"/>
  <c r="P56" i="1"/>
  <c r="O56" i="1"/>
  <c r="P54" i="1"/>
  <c r="O54" i="1"/>
  <c r="P53" i="1"/>
  <c r="O53" i="1"/>
  <c r="P52" i="1"/>
  <c r="O52" i="1"/>
  <c r="P51" i="1"/>
  <c r="O51" i="1"/>
  <c r="P50" i="1"/>
  <c r="O50" i="1"/>
  <c r="P49" i="1"/>
  <c r="O49" i="1"/>
  <c r="P48" i="1"/>
  <c r="O48" i="1"/>
  <c r="P45" i="1"/>
  <c r="O45" i="1"/>
  <c r="P44" i="1"/>
  <c r="O44" i="1"/>
  <c r="P43" i="1"/>
  <c r="O43" i="1"/>
  <c r="P42" i="1"/>
  <c r="O42" i="1"/>
  <c r="P40" i="1"/>
  <c r="O40" i="1"/>
  <c r="P39" i="1"/>
  <c r="O39" i="1"/>
  <c r="P38" i="1"/>
  <c r="O38" i="1"/>
  <c r="P36" i="1"/>
  <c r="O36" i="1"/>
  <c r="P35" i="1"/>
  <c r="O35" i="1"/>
  <c r="P34" i="1"/>
  <c r="O34" i="1"/>
  <c r="P26" i="1"/>
  <c r="O26" i="1"/>
  <c r="P25" i="1"/>
  <c r="O25" i="1"/>
  <c r="P24" i="1"/>
  <c r="O24" i="1"/>
  <c r="P23" i="1"/>
  <c r="O23" i="1"/>
  <c r="P22" i="1"/>
  <c r="O22" i="1"/>
  <c r="P20" i="1"/>
  <c r="O20" i="1"/>
  <c r="P19" i="1"/>
  <c r="O19" i="1"/>
  <c r="P13" i="1"/>
  <c r="O13" i="1"/>
  <c r="P12" i="1"/>
  <c r="O12" i="1"/>
  <c r="P11" i="1"/>
  <c r="O11" i="1"/>
  <c r="P10" i="1"/>
  <c r="P15" i="1" s="1"/>
  <c r="O10" i="1"/>
  <c r="K67" i="1"/>
  <c r="K66" i="1"/>
  <c r="K65" i="1"/>
  <c r="K64" i="1"/>
  <c r="K63" i="1"/>
  <c r="K62" i="1"/>
  <c r="K61" i="1"/>
  <c r="K60" i="1"/>
  <c r="K59" i="1"/>
  <c r="K58" i="1"/>
  <c r="K57" i="1"/>
  <c r="K56" i="1"/>
  <c r="K54" i="1"/>
  <c r="K53" i="1"/>
  <c r="K52" i="1"/>
  <c r="K51" i="1"/>
  <c r="K50" i="1"/>
  <c r="K49" i="1"/>
  <c r="K48" i="1"/>
  <c r="K45" i="1"/>
  <c r="K44" i="1"/>
  <c r="K43" i="1"/>
  <c r="K42" i="1"/>
  <c r="K40" i="1"/>
  <c r="K39" i="1"/>
  <c r="K38" i="1"/>
  <c r="K36" i="1"/>
  <c r="K35" i="1"/>
  <c r="K34" i="1"/>
  <c r="K26" i="1"/>
  <c r="K25" i="1"/>
  <c r="K24" i="1"/>
  <c r="K23" i="1"/>
  <c r="K22" i="1"/>
  <c r="K20" i="1"/>
  <c r="K19" i="1"/>
  <c r="K13" i="1"/>
  <c r="K12" i="1"/>
  <c r="K11" i="1"/>
  <c r="K10" i="1"/>
  <c r="D67" i="1"/>
  <c r="F67" i="1" s="1"/>
  <c r="D66" i="1"/>
  <c r="F66" i="1" s="1"/>
  <c r="D65" i="1"/>
  <c r="F65" i="1" s="1"/>
  <c r="D64" i="1"/>
  <c r="F64" i="1" s="1"/>
  <c r="D63" i="1"/>
  <c r="F63" i="1" s="1"/>
  <c r="D62" i="1"/>
  <c r="F62" i="1" s="1"/>
  <c r="D61" i="1"/>
  <c r="F61" i="1" s="1"/>
  <c r="D60" i="1"/>
  <c r="F60" i="1" s="1"/>
  <c r="D59" i="1"/>
  <c r="F59" i="1" s="1"/>
  <c r="D58" i="1"/>
  <c r="F58" i="1" s="1"/>
  <c r="D57" i="1"/>
  <c r="F57" i="1" s="1"/>
  <c r="D56" i="1"/>
  <c r="F56" i="1" s="1"/>
  <c r="D54" i="1"/>
  <c r="F54" i="1" s="1"/>
  <c r="D53" i="1"/>
  <c r="F53" i="1" s="1"/>
  <c r="D52" i="1"/>
  <c r="F52" i="1" s="1"/>
  <c r="D51" i="1"/>
  <c r="F51" i="1" s="1"/>
  <c r="D50" i="1"/>
  <c r="F50" i="1" s="1"/>
  <c r="D49" i="1"/>
  <c r="F49" i="1" s="1"/>
  <c r="D48" i="1"/>
  <c r="F48" i="1" s="1"/>
  <c r="D45" i="1"/>
  <c r="F45" i="1" s="1"/>
  <c r="D44" i="1"/>
  <c r="F44" i="1" s="1"/>
  <c r="D43" i="1"/>
  <c r="F43" i="1" s="1"/>
  <c r="D42" i="1"/>
  <c r="F42" i="1" s="1"/>
  <c r="D41" i="1"/>
  <c r="D40" i="1"/>
  <c r="F40" i="1" s="1"/>
  <c r="D39" i="1"/>
  <c r="F39" i="1" s="1"/>
  <c r="D38" i="1"/>
  <c r="F38" i="1" s="1"/>
  <c r="D36" i="1"/>
  <c r="F36" i="1" s="1"/>
  <c r="D35" i="1"/>
  <c r="F35" i="1" s="1"/>
  <c r="D34" i="1"/>
  <c r="F34" i="1" s="1"/>
  <c r="D26" i="1"/>
  <c r="F26" i="1" s="1"/>
  <c r="D25" i="1"/>
  <c r="F25" i="1" s="1"/>
  <c r="D24" i="1"/>
  <c r="F24" i="1" s="1"/>
  <c r="D23" i="1"/>
  <c r="F23" i="1" s="1"/>
  <c r="D22" i="1"/>
  <c r="F22" i="1" s="1"/>
  <c r="D20" i="1"/>
  <c r="F20" i="1" s="1"/>
  <c r="D19" i="1"/>
  <c r="F19" i="1" s="1"/>
  <c r="D13" i="1"/>
  <c r="F13" i="1" s="1"/>
  <c r="D12" i="1"/>
  <c r="F12" i="1" s="1"/>
  <c r="D11" i="1"/>
  <c r="F11" i="1" s="1"/>
  <c r="D10" i="1"/>
  <c r="F10" i="1" s="1"/>
  <c r="AN75" i="1" l="1"/>
  <c r="F69" i="1"/>
  <c r="AF75" i="1"/>
  <c r="X75" i="1"/>
  <c r="AB75" i="1"/>
  <c r="AJ75" i="1"/>
  <c r="T75" i="1"/>
  <c r="P75" i="1"/>
  <c r="L75" i="1"/>
  <c r="F75" i="1"/>
  <c r="X15" i="1"/>
  <c r="X28" i="1"/>
  <c r="AB15" i="1"/>
  <c r="AB28" i="1"/>
  <c r="T28" i="1"/>
  <c r="AJ28" i="1"/>
  <c r="T69" i="1"/>
  <c r="X69" i="1"/>
  <c r="AB69" i="1"/>
  <c r="AJ15" i="1"/>
  <c r="AN28" i="1"/>
  <c r="AN15" i="1"/>
  <c r="T15" i="1"/>
  <c r="AJ69" i="1"/>
  <c r="AN69" i="1"/>
  <c r="AF69" i="1"/>
  <c r="AF15" i="1"/>
  <c r="AF28" i="1"/>
  <c r="P28" i="1"/>
  <c r="P69" i="1"/>
  <c r="F28" i="1"/>
  <c r="L15" i="1"/>
  <c r="F15" i="1"/>
  <c r="L69" i="1"/>
  <c r="L28" i="1"/>
  <c r="L5" i="1"/>
  <c r="S5" i="1" l="1"/>
  <c r="AM5" i="1"/>
  <c r="AI5" i="1"/>
  <c r="O5" i="1"/>
  <c r="AA5" i="1"/>
  <c r="AE5" i="1"/>
  <c r="W5" i="1"/>
  <c r="K5" i="1"/>
  <c r="F6" i="1"/>
</calcChain>
</file>

<file path=xl/sharedStrings.xml><?xml version="1.0" encoding="utf-8"?>
<sst xmlns="http://schemas.openxmlformats.org/spreadsheetml/2006/main" count="213" uniqueCount="110">
  <si>
    <t xml:space="preserve">plantilla licitación </t>
  </si>
  <si>
    <t>LOTE 3</t>
  </si>
  <si>
    <t>CONTROL DE CALIDAD - ENSAYOS GENERALES</t>
  </si>
  <si>
    <t>IMPORTE OFERTA</t>
  </si>
  <si>
    <t>TOTAL
SUMATORIO</t>
  </si>
  <si>
    <t>SALUBRIDAD - CUBIERTAS</t>
  </si>
  <si>
    <t>CANTIDAD</t>
  </si>
  <si>
    <t>IMPORTE</t>
  </si>
  <si>
    <t>UNITARIO</t>
  </si>
  <si>
    <t>Ensayo</t>
  </si>
  <si>
    <t>S. Constructivo / Normativa</t>
  </si>
  <si>
    <t>Ud.</t>
  </si>
  <si>
    <t>Cantidad</t>
  </si>
  <si>
    <t>Precio
Licitación</t>
  </si>
  <si>
    <t>Total</t>
  </si>
  <si>
    <t>PRUEBAS DE SERVICIO / ESTANQUEIDAD</t>
  </si>
  <si>
    <t>Estanquidad al agua,terraza de vivienda por inundación</t>
  </si>
  <si>
    <t>Ud</t>
  </si>
  <si>
    <t>Estanquidad al agua,cubierta de edificio por inundación</t>
  </si>
  <si>
    <t>Estanquidad al agua,cubierta plana de edificio por riego</t>
  </si>
  <si>
    <t>Estanquidad al agua de inclinada por riego</t>
  </si>
  <si>
    <t>TOTAL</t>
  </si>
  <si>
    <t xml:space="preserve">FACHADAS </t>
  </si>
  <si>
    <t>PRUEBAS FINALES DE SERVICIO</t>
  </si>
  <si>
    <t>Prueba de estanqueidad al agua por aspersión</t>
  </si>
  <si>
    <t>Prueba de estanqueidad al agua por cortina de agua / 2 Horas</t>
  </si>
  <si>
    <t>BARANDILLAS</t>
  </si>
  <si>
    <t>Ensayo estático horizontal hacia el interior.</t>
  </si>
  <si>
    <t>Barandilla / UNE 85-238:91.</t>
  </si>
  <si>
    <t>Ensayo estático horizontal hacia el exterior.</t>
  </si>
  <si>
    <t>Ensayo dinámico de cuerpo blando.</t>
  </si>
  <si>
    <t>Ensayo dinámico de cuerpo duro.</t>
  </si>
  <si>
    <t>Características dimensionales</t>
  </si>
  <si>
    <t>Barandilla / UNE 85-237:91.</t>
  </si>
  <si>
    <t xml:space="preserve">PRUEBAS DE SERVICIO </t>
  </si>
  <si>
    <t>INSTALACIONES- SALUBRIDAD / ABASTECIMIENTO / URBANIZACIÓN</t>
  </si>
  <si>
    <t>ABASTECIMIENTO</t>
  </si>
  <si>
    <t>Instalación interior de agua fría / UNE 100151:1988(metálicas) UNE ENV 12108 :2002 (termoplás.)</t>
  </si>
  <si>
    <t>Instalación interior de agua caliente / UNE 100151:1988(metálicas) UNE ENV 12108 :2002 (termoplás.)</t>
  </si>
  <si>
    <t>Supervisión de Prueba en ACS: 
-Caudal y Tª en puntos de consumo-Caudal exigido a Tª fijada con grifos abiertos.
-Tiempo que tarda el agua en salir en los grifos más alejados a Tª de funcionamiento.
-Temperatura de la red.
-Tª a la salida del acumulador y en grifos.                              1/2 Jornada o fracción</t>
  </si>
  <si>
    <t>Instalación interior de agua caliente.</t>
  </si>
  <si>
    <t>SALUBRIDAD</t>
  </si>
  <si>
    <t>Supervisión. Prueba de Estanqueidad (Aparatos).               1/2 Jornada o fracción</t>
  </si>
  <si>
    <t>Red interior de evacuación pluviales y residuales / DB‐HS‐5.</t>
  </si>
  <si>
    <t>Prueba de Estanqueidad (Red horizontal)                                     1/2 Jornada o fracción</t>
  </si>
  <si>
    <t>Prueba de Estanqueidad red fecales o pluviales.                         1/2 Jornada o fracción</t>
  </si>
  <si>
    <t>Red exterior pluviales y residuales / s/ PPTGTSP.</t>
  </si>
  <si>
    <t>URBANIZACIÓN</t>
  </si>
  <si>
    <t>Prueba de Resistencia Mecánica y Estanqueidad. (Abastecimiento y Riego)   1/2 Jornada o fracción</t>
  </si>
  <si>
    <t>Prueba de Estanqueidad (Arquet. y pozos)                       1/2 Jornada o fracción</t>
  </si>
  <si>
    <t>Prueba de Estanqueidad Total (Aire, agua o humo)                     1/2 Jornada o fracción</t>
  </si>
  <si>
    <t>Inspección con cámara de Televisión (1 jornada).</t>
  </si>
  <si>
    <t>Red exterior pluviales y residuales.</t>
  </si>
  <si>
    <t>SEGURIDAD DE UTILIZACIÓN</t>
  </si>
  <si>
    <t>ILUMINACIÓN</t>
  </si>
  <si>
    <t>Prueba de nivel de iluminación. 1/2 jornada o fracción de técnico</t>
  </si>
  <si>
    <t>Iluminación exterior / UNE 20460-6-61:03.</t>
  </si>
  <si>
    <t>Resistencia de puesta a tierra.</t>
  </si>
  <si>
    <t>Prueba de nivel de uniformidad</t>
  </si>
  <si>
    <t>Iluminación interior / UNE 20460-6-61:03..</t>
  </si>
  <si>
    <t>Iluminación exterior / UNE 20460-6-61:03..</t>
  </si>
  <si>
    <t>Medida de intensidad luminosa</t>
  </si>
  <si>
    <t>Iluminación de emergencia / UNE 20460-6-61:03.</t>
  </si>
  <si>
    <t>INCENDIO -  DETECCIÓN / CONTROL / EXTINCIÓN</t>
  </si>
  <si>
    <t>Prueba de detección de incendio.                                   1/2 Jornada o fracción</t>
  </si>
  <si>
    <t>UNE 23007-1:1996 // UNE-EN 54-1:1996</t>
  </si>
  <si>
    <t>Activación automática de ventilación                              1/2 Jornada o fracción</t>
  </si>
  <si>
    <t>UNE-EN 12101-3:2002</t>
  </si>
  <si>
    <t>Funcionamiento de Bocas de Incendios Equipadas                    1/2 Jornada o fracción</t>
  </si>
  <si>
    <t>UNE-EN 671-1y2 R.D. 1942/1993</t>
  </si>
  <si>
    <t>Funcionamiento de Columna Seca                                                     1/2 Jornada o fracción</t>
  </si>
  <si>
    <t>UNE 23400 R.D. 1942/1993</t>
  </si>
  <si>
    <t>Funcionamiento de alarma                                                                    1/2 Jornada o fracción</t>
  </si>
  <si>
    <t>UNE 23407-1:1996  // UNE EN 54-1:1996</t>
  </si>
  <si>
    <t>Funcionamiento de control de humos de incendio                                1/2 Jornada o fracción</t>
  </si>
  <si>
    <t>UNE 23585:2004 // UNE EN 12101-6:2006</t>
  </si>
  <si>
    <t>Funcionamiento de rociadores automáticos                                  1/2 Jornada o fracción</t>
  </si>
  <si>
    <t>UNE 23596:1984 // UNE 23596:1989</t>
  </si>
  <si>
    <t>Sistema de cierre automático. 1/2 Jornada o fracción</t>
  </si>
  <si>
    <t>UNE-EN 1154:2003</t>
  </si>
  <si>
    <t>Dispositivo de coordinación de hojas                                           1/2 Jornada o fracción</t>
  </si>
  <si>
    <t>UNE-EN 1158:2003</t>
  </si>
  <si>
    <t>Dispositivo de retención electromagnético                                  1/2 Jornada o fracción</t>
  </si>
  <si>
    <t>UNE-EN 1155:2003</t>
  </si>
  <si>
    <t>Manillas o pulsadores. 1/2 Jornada o fracción</t>
  </si>
  <si>
    <t>UNE-EN 179:2003</t>
  </si>
  <si>
    <t xml:space="preserve">Barra horizontal de empuje. 1/2 Jornada o fracción </t>
  </si>
  <si>
    <t>UNE-EN 1125:2003</t>
  </si>
  <si>
    <t>PRUEBAS DE SERVICIO</t>
  </si>
  <si>
    <t>OFERTA UNITARIO</t>
  </si>
  <si>
    <t>B129, 23 VS, CORTES, BILBAO</t>
  </si>
  <si>
    <t>B055, 180 VPOa, SUBPARCELAS B1-B2, PARCELA A1, SESTAO</t>
  </si>
  <si>
    <t>B080, 54 VPOa, PARCELAS B-C, UE 37.1, VENANCIOS, GETXO</t>
  </si>
  <si>
    <t>A038, 60 VPOa, PARCELA R4 6/7 SAPUR.1, AMURRIO</t>
  </si>
  <si>
    <t>B131, 24 VPOa, PARCELA 73, SECTOR LOILOA, SOPELA</t>
  </si>
  <si>
    <t>G079, 24 VPO GAINZABAL-URRETXU</t>
  </si>
  <si>
    <t>G078, 46 VPOa, PARCELA PR2, SECTOR 8, MUNTO, ORIO</t>
  </si>
  <si>
    <t>B126, 58 VPOa, PARCELA 4, ITURRIBARI - GETXO</t>
  </si>
  <si>
    <t>TIPO</t>
  </si>
  <si>
    <t>Prueba de Resist. Mecánica-Estanqueidad. Caudal. (AF) Supervisión (1/2 JORNDA O FRACCIÓN)</t>
  </si>
  <si>
    <t>Prueba de Resist. Mecánica-Estanqueidad-Caudal. (ACS). Supervisión (1/2 JORNADA OFRACCIÓN)</t>
  </si>
  <si>
    <t>Pruebas finales de funcionamiento (Iluminación Gral.). Supervisión.(1/2 jornada o frección)</t>
  </si>
  <si>
    <t>Pruebas finales de funcionamiento (Emergencia). Supervisión    (1/2 jornada o frección)</t>
  </si>
  <si>
    <t>ESTANQUEIDAD AL AIRE - VENTILACIÓN</t>
  </si>
  <si>
    <t>ISO 9972</t>
  </si>
  <si>
    <t>Infiltraciones de aire, Ensayo Blower-door (Metodo 1)</t>
  </si>
  <si>
    <t>UNE‑EN 16211:2016</t>
  </si>
  <si>
    <t>Determinación caudales de ventilación</t>
  </si>
  <si>
    <t>Determinación calidad ventilación, gases trazadores</t>
  </si>
  <si>
    <t>UNE-EN ISO 12569:2017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</si>
</sst>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1"/>
      <name val="Calibri"/>
      <family val="2"/>
      <scheme val="minor"/>
    </font>
    <font>
      <sz val="9"/>
      <color theme="1"/>
      <name val="Arial"/>
      <family val="2"/>
    </font>
    <font>
      <b/>
      <sz val="9"/>
      <color theme="1"/>
      <name val="Arial"/>
      <family val="2"/>
    </font>
    <font>
      <sz val="9"/>
      <name val="Calibri"/>
      <family val="2"/>
      <scheme val="minor"/>
    </font>
    <font>
      <sz val="9"/>
      <name val="Arial"/>
      <family val="2"/>
    </font>
    <font>
      <b/>
      <sz val="9"/>
      <color rgb="FFFF0000"/>
      <name val="Arial"/>
      <family val="2"/>
    </font>
    <font>
      <sz val="9"/>
      <color theme="1"/>
      <name val="Calibri"/>
      <family val="2"/>
      <scheme val="minor"/>
    </font>
    <font>
      <b/>
      <sz val="14"/>
      <color theme="1"/>
      <name val="Arial"/>
      <family val="2"/>
    </font>
    <font>
      <sz val="14"/>
      <color theme="1"/>
      <name val="Calibri"/>
      <family val="2"/>
      <scheme val="minor"/>
    </font>
  </fonts>
  <fills count="8">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
      <patternFill patternType="lightGray">
        <bgColor theme="4" tint="0.79998168889431442"/>
      </patternFill>
    </fill>
    <fill>
      <patternFill patternType="solid">
        <fgColor rgb="FFB3B3B3"/>
        <bgColor indexed="64"/>
      </patternFill>
    </fill>
    <fill>
      <patternFill patternType="solid">
        <fgColor theme="0"/>
        <bgColor indexed="64"/>
      </patternFill>
    </fill>
    <fill>
      <patternFill patternType="solid">
        <fgColor theme="6" tint="0.59999389629810485"/>
        <bgColor indexed="64"/>
      </patternFill>
    </fill>
  </fills>
  <borders count="46">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auto="1"/>
      </left>
      <right style="thin">
        <color auto="1"/>
      </right>
      <top style="medium">
        <color auto="1"/>
      </top>
      <bottom style="medium">
        <color auto="1"/>
      </bottom>
      <diagonal/>
    </border>
    <border>
      <left style="thin">
        <color auto="1"/>
      </left>
      <right/>
      <top style="medium">
        <color indexed="64"/>
      </top>
      <bottom style="medium">
        <color auto="1"/>
      </bottom>
      <diagonal/>
    </border>
    <border>
      <left style="medium">
        <color indexed="64"/>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medium">
        <color indexed="64"/>
      </top>
      <bottom style="thin">
        <color indexed="64"/>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thin">
        <color indexed="64"/>
      </top>
      <bottom style="medium">
        <color indexed="64"/>
      </bottom>
      <diagonal/>
    </border>
    <border>
      <left/>
      <right/>
      <top style="medium">
        <color indexed="64"/>
      </top>
      <bottom/>
      <diagonal/>
    </border>
    <border>
      <left style="medium">
        <color indexed="64"/>
      </left>
      <right/>
      <top style="thin">
        <color theme="1"/>
      </top>
      <bottom style="thin">
        <color theme="1"/>
      </bottom>
      <diagonal/>
    </border>
    <border>
      <left/>
      <right style="medium">
        <color indexed="64"/>
      </right>
      <top style="thin">
        <color theme="1"/>
      </top>
      <bottom style="thin">
        <color theme="1"/>
      </bottom>
      <diagonal/>
    </border>
    <border>
      <left/>
      <right/>
      <top style="thin">
        <color theme="1"/>
      </top>
      <bottom style="thin">
        <color theme="1"/>
      </bottom>
      <diagonal/>
    </border>
    <border>
      <left style="thin">
        <color theme="1"/>
      </left>
      <right style="thin">
        <color theme="1"/>
      </right>
      <top style="thin">
        <color theme="1"/>
      </top>
      <bottom style="thin">
        <color theme="1"/>
      </bottom>
      <diagonal/>
    </border>
    <border>
      <left style="thin">
        <color auto="1"/>
      </left>
      <right style="thin">
        <color auto="1"/>
      </right>
      <top style="thin">
        <color indexed="64"/>
      </top>
      <bottom style="thin">
        <color indexed="64"/>
      </bottom>
      <diagonal/>
    </border>
    <border>
      <left/>
      <right style="medium">
        <color indexed="64"/>
      </right>
      <top style="medium">
        <color indexed="64"/>
      </top>
      <bottom/>
      <diagonal/>
    </border>
    <border>
      <left style="medium">
        <color indexed="64"/>
      </left>
      <right/>
      <top/>
      <bottom style="thin">
        <color theme="1"/>
      </bottom>
      <diagonal/>
    </border>
    <border>
      <left/>
      <right style="medium">
        <color indexed="64"/>
      </right>
      <top/>
      <bottom style="thin">
        <color theme="1"/>
      </bottom>
      <diagonal/>
    </border>
    <border>
      <left style="medium">
        <color theme="1"/>
      </left>
      <right style="medium">
        <color theme="1"/>
      </right>
      <top style="thin">
        <color theme="1"/>
      </top>
      <bottom style="thin">
        <color theme="1"/>
      </bottom>
      <diagonal/>
    </border>
    <border>
      <left style="medium">
        <color indexed="64"/>
      </left>
      <right/>
      <top style="thin">
        <color indexed="64"/>
      </top>
      <bottom style="thin">
        <color indexed="64"/>
      </bottom>
      <diagonal/>
    </border>
    <border>
      <left style="medium">
        <color theme="1"/>
      </left>
      <right style="medium">
        <color indexed="64"/>
      </right>
      <top style="thin">
        <color theme="1"/>
      </top>
      <bottom style="thin">
        <color theme="1"/>
      </bottom>
      <diagonal/>
    </border>
    <border>
      <left style="medium">
        <color theme="1"/>
      </left>
      <right style="medium">
        <color theme="1"/>
      </right>
      <top/>
      <bottom style="thin">
        <color theme="1"/>
      </bottom>
      <diagonal/>
    </border>
    <border>
      <left style="medium">
        <color indexed="64"/>
      </left>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theme="1"/>
      </left>
      <right style="medium">
        <color indexed="64"/>
      </right>
      <top style="thin">
        <color indexed="64"/>
      </top>
      <bottom style="thin">
        <color theme="1"/>
      </bottom>
      <diagonal/>
    </border>
    <border>
      <left style="medium">
        <color theme="1"/>
      </left>
      <right style="medium">
        <color indexed="64"/>
      </right>
      <top style="thin">
        <color theme="1"/>
      </top>
      <bottom style="thin">
        <color indexed="64"/>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style="medium">
        <color theme="1"/>
      </left>
      <right/>
      <top style="thin">
        <color theme="1"/>
      </top>
      <bottom style="thin">
        <color theme="1"/>
      </bottom>
      <diagonal/>
    </border>
    <border>
      <left style="thick">
        <color rgb="FFFF0000"/>
      </left>
      <right style="thick">
        <color rgb="FFFF0000"/>
      </right>
      <top style="thick">
        <color rgb="FFFF0000"/>
      </top>
      <bottom style="thick">
        <color rgb="FFFF0000"/>
      </bottom>
      <diagonal/>
    </border>
    <border>
      <left style="thin">
        <color theme="1"/>
      </left>
      <right/>
      <top style="thin">
        <color theme="1"/>
      </top>
      <bottom style="thin">
        <color theme="1"/>
      </bottom>
      <diagonal/>
    </border>
    <border>
      <left style="thick">
        <color rgb="FFFF0000"/>
      </left>
      <right style="thick">
        <color rgb="FFFF0000"/>
      </right>
      <top/>
      <bottom/>
      <diagonal/>
    </border>
  </borders>
  <cellStyleXfs count="1">
    <xf numFmtId="0" fontId="0" fillId="0" borderId="0"/>
  </cellStyleXfs>
  <cellXfs count="156">
    <xf numFmtId="0" fontId="0" fillId="0" borderId="0" xfId="0"/>
    <xf numFmtId="0" fontId="2" fillId="0" borderId="0" xfId="0" applyFont="1"/>
    <xf numFmtId="0" fontId="2" fillId="0" borderId="0" xfId="0" applyFont="1" applyAlignment="1">
      <alignment horizontal="center"/>
    </xf>
    <xf numFmtId="0" fontId="2" fillId="0" borderId="1" xfId="0" applyFont="1" applyBorder="1" applyAlignment="1">
      <alignment horizontal="center"/>
    </xf>
    <xf numFmtId="0" fontId="3" fillId="2" borderId="2" xfId="0" applyFont="1" applyFill="1" applyBorder="1" applyAlignment="1">
      <alignment horizontal="left" vertical="center"/>
    </xf>
    <xf numFmtId="0" fontId="3" fillId="2" borderId="3"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3" xfId="0" applyFont="1" applyFill="1" applyBorder="1" applyAlignment="1">
      <alignment horizontal="left" vertical="center"/>
    </xf>
    <xf numFmtId="0" fontId="3" fillId="2" borderId="4" xfId="0" applyFont="1" applyFill="1" applyBorder="1" applyAlignment="1">
      <alignment horizontal="center" vertical="center"/>
    </xf>
    <xf numFmtId="0" fontId="3" fillId="0" borderId="0" xfId="0" applyFont="1" applyAlignment="1">
      <alignment horizontal="center" vertical="center"/>
    </xf>
    <xf numFmtId="0" fontId="2" fillId="0" borderId="4" xfId="0" applyFont="1" applyBorder="1" applyAlignment="1">
      <alignment horizontal="center"/>
    </xf>
    <xf numFmtId="0" fontId="2" fillId="4" borderId="0" xfId="0" applyFont="1" applyFill="1"/>
    <xf numFmtId="0" fontId="3" fillId="3" borderId="8" xfId="0" applyFont="1" applyFill="1" applyBorder="1" applyAlignment="1">
      <alignment vertical="center"/>
    </xf>
    <xf numFmtId="0" fontId="2" fillId="0" borderId="0" xfId="0" applyFont="1" applyAlignment="1">
      <alignment horizontal="center" vertical="center"/>
    </xf>
    <xf numFmtId="0" fontId="3" fillId="3" borderId="10" xfId="0" applyFont="1" applyFill="1" applyBorder="1" applyAlignment="1">
      <alignment horizontal="center" vertical="center" wrapText="1"/>
    </xf>
    <xf numFmtId="4" fontId="3" fillId="3" borderId="10" xfId="0" applyNumberFormat="1" applyFont="1" applyFill="1" applyBorder="1" applyAlignment="1">
      <alignment horizontal="center" vertical="center"/>
    </xf>
    <xf numFmtId="0" fontId="2" fillId="4" borderId="0" xfId="0" applyFont="1" applyFill="1" applyAlignment="1">
      <alignment horizontal="center" vertical="center"/>
    </xf>
    <xf numFmtId="0" fontId="3" fillId="3" borderId="10" xfId="0" applyFont="1" applyFill="1" applyBorder="1" applyAlignment="1">
      <alignment vertical="center" wrapText="1"/>
    </xf>
    <xf numFmtId="0" fontId="3" fillId="0" borderId="14" xfId="0" applyFont="1" applyBorder="1" applyAlignment="1">
      <alignment horizontal="center"/>
    </xf>
    <xf numFmtId="0" fontId="3" fillId="0" borderId="15" xfId="0" applyFont="1" applyBorder="1" applyAlignment="1">
      <alignment horizontal="center"/>
    </xf>
    <xf numFmtId="0" fontId="2" fillId="4" borderId="0" xfId="0" applyFont="1" applyFill="1" applyAlignment="1">
      <alignment vertical="center"/>
    </xf>
    <xf numFmtId="0" fontId="3" fillId="0" borderId="16" xfId="0" applyFont="1" applyBorder="1" applyAlignment="1">
      <alignment horizontal="center"/>
    </xf>
    <xf numFmtId="0" fontId="3" fillId="5" borderId="10" xfId="0" applyFont="1" applyFill="1" applyBorder="1" applyAlignment="1">
      <alignment vertical="center" wrapText="1"/>
    </xf>
    <xf numFmtId="0" fontId="3" fillId="5" borderId="4" xfId="0" applyFont="1" applyFill="1" applyBorder="1" applyAlignment="1">
      <alignment vertical="center" wrapText="1"/>
    </xf>
    <xf numFmtId="0" fontId="3" fillId="5" borderId="4"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5" borderId="17" xfId="0" applyFont="1" applyFill="1" applyBorder="1" applyAlignment="1">
      <alignment horizontal="center" vertical="center" wrapText="1"/>
    </xf>
    <xf numFmtId="0" fontId="4" fillId="0" borderId="0" xfId="0" applyFont="1" applyAlignment="1">
      <alignment horizontal="center" vertical="center"/>
    </xf>
    <xf numFmtId="0" fontId="5" fillId="0" borderId="21" xfId="0" applyFont="1" applyBorder="1" applyAlignment="1">
      <alignment horizontal="left" vertical="center" wrapText="1" readingOrder="1"/>
    </xf>
    <xf numFmtId="0" fontId="5" fillId="0" borderId="21" xfId="0" applyFont="1" applyBorder="1" applyAlignment="1">
      <alignment horizontal="center"/>
    </xf>
    <xf numFmtId="2" fontId="4" fillId="6" borderId="21" xfId="0" applyNumberFormat="1" applyFont="1" applyFill="1" applyBorder="1" applyAlignment="1">
      <alignment horizontal="center" vertical="center"/>
    </xf>
    <xf numFmtId="0" fontId="4" fillId="6" borderId="21" xfId="0" applyFont="1" applyFill="1" applyBorder="1" applyAlignment="1">
      <alignment horizontal="center" vertical="center"/>
    </xf>
    <xf numFmtId="2" fontId="2" fillId="0" borderId="22" xfId="0" applyNumberFormat="1" applyFont="1" applyBorder="1" applyAlignment="1">
      <alignment horizontal="center" vertical="center"/>
    </xf>
    <xf numFmtId="0" fontId="6" fillId="0" borderId="0" xfId="0" applyFont="1" applyAlignment="1">
      <alignment horizontal="center"/>
    </xf>
    <xf numFmtId="0" fontId="3" fillId="3" borderId="10" xfId="0" applyFont="1" applyFill="1" applyBorder="1" applyAlignment="1">
      <alignment horizontal="center" vertical="center"/>
    </xf>
    <xf numFmtId="2" fontId="2" fillId="0" borderId="10" xfId="0" applyNumberFormat="1" applyFont="1" applyBorder="1" applyAlignment="1">
      <alignment horizontal="center" vertical="center"/>
    </xf>
    <xf numFmtId="0" fontId="3" fillId="5" borderId="5" xfId="0" applyFont="1" applyFill="1" applyBorder="1" applyAlignment="1">
      <alignment vertical="center" wrapText="1"/>
    </xf>
    <xf numFmtId="0" fontId="3" fillId="5" borderId="23" xfId="0" applyFont="1" applyFill="1" applyBorder="1" applyAlignment="1">
      <alignment vertical="center" wrapText="1"/>
    </xf>
    <xf numFmtId="0" fontId="3" fillId="5" borderId="23" xfId="0" applyFont="1" applyFill="1" applyBorder="1" applyAlignment="1">
      <alignment horizontal="center" vertical="center" wrapText="1"/>
    </xf>
    <xf numFmtId="0" fontId="7" fillId="6" borderId="26" xfId="0" applyFont="1" applyFill="1" applyBorder="1" applyAlignment="1">
      <alignment horizontal="left" vertical="center" wrapText="1" readingOrder="1"/>
    </xf>
    <xf numFmtId="0" fontId="4" fillId="6" borderId="26" xfId="0" applyFont="1" applyFill="1" applyBorder="1" applyAlignment="1">
      <alignment horizontal="center" vertical="center" wrapText="1"/>
    </xf>
    <xf numFmtId="0" fontId="5" fillId="6" borderId="27" xfId="0" applyFont="1" applyFill="1" applyBorder="1" applyAlignment="1">
      <alignment horizontal="center" vertical="center"/>
    </xf>
    <xf numFmtId="2" fontId="4" fillId="6" borderId="26" xfId="0" applyNumberFormat="1" applyFont="1" applyFill="1" applyBorder="1" applyAlignment="1">
      <alignment horizontal="center" vertical="center"/>
    </xf>
    <xf numFmtId="4" fontId="5" fillId="6" borderId="26" xfId="0" applyNumberFormat="1" applyFont="1" applyFill="1" applyBorder="1" applyAlignment="1">
      <alignment horizontal="center" vertical="center" wrapText="1"/>
    </xf>
    <xf numFmtId="0" fontId="7" fillId="6" borderId="29" xfId="0" applyFont="1" applyFill="1" applyBorder="1" applyAlignment="1">
      <alignment horizontal="left" vertical="center" wrapText="1" readingOrder="1"/>
    </xf>
    <xf numFmtId="0" fontId="4" fillId="6" borderId="30" xfId="0" applyFont="1" applyFill="1" applyBorder="1" applyAlignment="1">
      <alignment horizontal="center" vertical="center" wrapText="1"/>
    </xf>
    <xf numFmtId="2" fontId="4" fillId="6" borderId="31" xfId="0" applyNumberFormat="1" applyFont="1" applyFill="1" applyBorder="1" applyAlignment="1">
      <alignment horizontal="center" vertical="center"/>
    </xf>
    <xf numFmtId="4" fontId="5" fillId="6" borderId="27" xfId="0" applyNumberFormat="1" applyFont="1" applyFill="1" applyBorder="1" applyAlignment="1">
      <alignment horizontal="center" vertical="center" wrapText="1"/>
    </xf>
    <xf numFmtId="2" fontId="2" fillId="0" borderId="0" xfId="0" applyNumberFormat="1" applyFont="1" applyAlignment="1">
      <alignment horizontal="center" vertical="center"/>
    </xf>
    <xf numFmtId="0" fontId="5" fillId="0" borderId="31" xfId="0" applyFont="1" applyBorder="1" applyAlignment="1">
      <alignment vertical="center" wrapText="1"/>
    </xf>
    <xf numFmtId="0" fontId="4" fillId="6" borderId="26" xfId="0" applyFont="1" applyFill="1" applyBorder="1" applyAlignment="1">
      <alignment horizontal="center" vertical="center"/>
    </xf>
    <xf numFmtId="0" fontId="4" fillId="6" borderId="31" xfId="0" applyFont="1" applyFill="1" applyBorder="1" applyAlignment="1">
      <alignment horizontal="center" vertical="center"/>
    </xf>
    <xf numFmtId="0" fontId="5" fillId="6" borderId="29" xfId="0" applyFont="1" applyFill="1" applyBorder="1" applyAlignment="1">
      <alignment horizontal="left" vertical="center" wrapText="1" readingOrder="1"/>
    </xf>
    <xf numFmtId="0" fontId="5" fillId="0" borderId="34" xfId="0" applyFont="1" applyBorder="1" applyAlignment="1">
      <alignment vertical="center" wrapText="1"/>
    </xf>
    <xf numFmtId="0" fontId="5" fillId="0" borderId="28" xfId="0" applyFont="1" applyBorder="1" applyAlignment="1">
      <alignment vertical="center" wrapText="1"/>
    </xf>
    <xf numFmtId="0" fontId="5" fillId="0" borderId="35" xfId="0" applyFont="1" applyBorder="1" applyAlignment="1">
      <alignment vertical="center" wrapText="1"/>
    </xf>
    <xf numFmtId="0" fontId="5" fillId="6" borderId="0" xfId="0" applyFont="1" applyFill="1" applyAlignment="1">
      <alignment horizontal="left" vertical="center" wrapText="1" readingOrder="1"/>
    </xf>
    <xf numFmtId="0" fontId="4" fillId="6" borderId="0" xfId="0" applyFont="1" applyFill="1" applyAlignment="1">
      <alignment horizontal="center" vertical="center" wrapText="1"/>
    </xf>
    <xf numFmtId="0" fontId="5" fillId="6" borderId="0" xfId="0" applyFont="1" applyFill="1" applyAlignment="1">
      <alignment horizontal="center" vertical="center"/>
    </xf>
    <xf numFmtId="0" fontId="4" fillId="6" borderId="0" xfId="0" applyFont="1" applyFill="1" applyAlignment="1">
      <alignment horizontal="center" vertical="center"/>
    </xf>
    <xf numFmtId="4" fontId="5" fillId="6" borderId="0" xfId="0" applyNumberFormat="1" applyFont="1" applyFill="1" applyAlignment="1">
      <alignment horizontal="center" vertical="center" wrapText="1"/>
    </xf>
    <xf numFmtId="4" fontId="5" fillId="0" borderId="0" xfId="0" applyNumberFormat="1" applyFont="1" applyAlignment="1">
      <alignment horizontal="center" vertical="center" wrapText="1"/>
    </xf>
    <xf numFmtId="0" fontId="3" fillId="3" borderId="5" xfId="0" applyFont="1" applyFill="1" applyBorder="1" applyAlignment="1">
      <alignment vertical="center" wrapText="1"/>
    </xf>
    <xf numFmtId="0" fontId="3" fillId="3" borderId="23" xfId="0" applyFont="1" applyFill="1" applyBorder="1" applyAlignment="1">
      <alignment vertical="center" wrapText="1"/>
    </xf>
    <xf numFmtId="0" fontId="5" fillId="0" borderId="0" xfId="0" applyFont="1" applyAlignment="1">
      <alignment horizontal="center" vertical="center"/>
    </xf>
    <xf numFmtId="0" fontId="5" fillId="0" borderId="37" xfId="0" applyFont="1" applyBorder="1" applyAlignment="1">
      <alignment vertical="center" wrapText="1"/>
    </xf>
    <xf numFmtId="0" fontId="5" fillId="0" borderId="37" xfId="0" applyFont="1" applyBorder="1" applyAlignment="1">
      <alignment horizontal="center" vertical="center" wrapText="1"/>
    </xf>
    <xf numFmtId="2" fontId="5" fillId="6" borderId="37" xfId="0" applyNumberFormat="1" applyFont="1" applyFill="1" applyBorder="1" applyAlignment="1">
      <alignment horizontal="center" vertical="center" wrapText="1"/>
    </xf>
    <xf numFmtId="4" fontId="5" fillId="6" borderId="38" xfId="0" applyNumberFormat="1" applyFont="1" applyFill="1" applyBorder="1" applyAlignment="1">
      <alignment horizontal="center" vertical="center" wrapText="1"/>
    </xf>
    <xf numFmtId="0" fontId="5" fillId="0" borderId="27" xfId="0" applyFont="1" applyBorder="1" applyAlignment="1">
      <alignment vertical="center" wrapText="1"/>
    </xf>
    <xf numFmtId="0" fontId="5" fillId="0" borderId="27" xfId="0" applyFont="1" applyBorder="1" applyAlignment="1">
      <alignment horizontal="center" vertical="center" wrapText="1"/>
    </xf>
    <xf numFmtId="2" fontId="5" fillId="6" borderId="27" xfId="0" applyNumberFormat="1" applyFont="1" applyFill="1" applyBorder="1" applyAlignment="1">
      <alignment horizontal="center" vertical="center" wrapText="1"/>
    </xf>
    <xf numFmtId="4" fontId="5" fillId="6" borderId="31" xfId="0" applyNumberFormat="1" applyFont="1" applyFill="1" applyBorder="1" applyAlignment="1">
      <alignment horizontal="center" vertical="center" wrapText="1"/>
    </xf>
    <xf numFmtId="2" fontId="5" fillId="0" borderId="0" xfId="0" applyNumberFormat="1" applyFont="1" applyAlignment="1">
      <alignment horizontal="center" vertical="center"/>
    </xf>
    <xf numFmtId="0" fontId="2" fillId="0" borderId="27" xfId="0" applyFont="1" applyBorder="1" applyAlignment="1">
      <alignment vertical="center" wrapText="1"/>
    </xf>
    <xf numFmtId="0" fontId="2" fillId="0" borderId="27" xfId="0" applyFont="1" applyBorder="1" applyAlignment="1">
      <alignment horizontal="center" vertical="center" wrapText="1"/>
    </xf>
    <xf numFmtId="2" fontId="2" fillId="6" borderId="27" xfId="0" applyNumberFormat="1" applyFont="1" applyFill="1" applyBorder="1" applyAlignment="1">
      <alignment horizontal="center" vertical="center" wrapText="1"/>
    </xf>
    <xf numFmtId="4" fontId="2" fillId="6" borderId="31" xfId="0" applyNumberFormat="1" applyFont="1" applyFill="1" applyBorder="1" applyAlignment="1">
      <alignment horizontal="center" vertical="center" wrapText="1"/>
    </xf>
    <xf numFmtId="0" fontId="2" fillId="0" borderId="0" xfId="0" applyFont="1" applyAlignment="1">
      <alignment horizontal="center" vertical="center" wrapText="1"/>
    </xf>
    <xf numFmtId="2" fontId="2" fillId="6" borderId="0" xfId="0" applyNumberFormat="1" applyFont="1" applyFill="1" applyAlignment="1">
      <alignment horizontal="center" vertical="center" wrapText="1"/>
    </xf>
    <xf numFmtId="4" fontId="2" fillId="6" borderId="0" xfId="0" applyNumberFormat="1" applyFont="1" applyFill="1" applyAlignment="1">
      <alignment horizontal="center" vertical="center" wrapText="1"/>
    </xf>
    <xf numFmtId="4" fontId="2" fillId="0" borderId="0" xfId="0" applyNumberFormat="1" applyFont="1" applyAlignment="1">
      <alignment horizontal="center" vertical="center" wrapText="1"/>
    </xf>
    <xf numFmtId="2" fontId="4" fillId="6" borderId="27" xfId="0" applyNumberFormat="1" applyFont="1" applyFill="1" applyBorder="1" applyAlignment="1">
      <alignment horizontal="center" vertical="center"/>
    </xf>
    <xf numFmtId="0" fontId="2" fillId="0" borderId="39" xfId="0" applyFont="1" applyBorder="1" applyAlignment="1">
      <alignment vertical="center" wrapText="1"/>
    </xf>
    <xf numFmtId="0" fontId="2" fillId="0" borderId="39" xfId="0" applyFont="1" applyBorder="1" applyAlignment="1">
      <alignment horizontal="center" vertical="center" wrapText="1"/>
    </xf>
    <xf numFmtId="2" fontId="2" fillId="6" borderId="39" xfId="0" applyNumberFormat="1" applyFont="1" applyFill="1" applyBorder="1" applyAlignment="1">
      <alignment horizontal="center" vertical="center" wrapText="1"/>
    </xf>
    <xf numFmtId="4" fontId="2" fillId="6" borderId="40" xfId="0" applyNumberFormat="1" applyFont="1" applyFill="1" applyBorder="1" applyAlignment="1">
      <alignment horizontal="center" vertical="center" wrapText="1"/>
    </xf>
    <xf numFmtId="0" fontId="5" fillId="0" borderId="41" xfId="0" applyFont="1" applyBorder="1" applyAlignment="1">
      <alignment horizontal="center" vertical="center" wrapText="1"/>
    </xf>
    <xf numFmtId="2" fontId="5" fillId="0" borderId="31" xfId="0" applyNumberFormat="1" applyFont="1" applyBorder="1" applyAlignment="1">
      <alignment horizontal="center" vertical="center" wrapText="1"/>
    </xf>
    <xf numFmtId="4" fontId="5" fillId="6" borderId="41" xfId="0" applyNumberFormat="1" applyFont="1" applyFill="1" applyBorder="1" applyAlignment="1">
      <alignment horizontal="center" vertical="center" wrapText="1"/>
    </xf>
    <xf numFmtId="0" fontId="5" fillId="0" borderId="39" xfId="0" applyFont="1" applyBorder="1" applyAlignment="1">
      <alignment vertical="center" wrapText="1"/>
    </xf>
    <xf numFmtId="0" fontId="5" fillId="0" borderId="40" xfId="0" applyFont="1" applyBorder="1" applyAlignment="1">
      <alignment vertical="center" wrapText="1"/>
    </xf>
    <xf numFmtId="0" fontId="5" fillId="0" borderId="16" xfId="0" applyFont="1" applyBorder="1" applyAlignment="1">
      <alignment horizontal="center" vertical="center" wrapText="1"/>
    </xf>
    <xf numFmtId="2" fontId="5" fillId="0" borderId="40" xfId="0" applyNumberFormat="1" applyFont="1" applyBorder="1" applyAlignment="1">
      <alignment horizontal="center" vertical="center" wrapText="1"/>
    </xf>
    <xf numFmtId="4" fontId="5" fillId="6" borderId="16" xfId="0" applyNumberFormat="1" applyFont="1" applyFill="1" applyBorder="1" applyAlignment="1">
      <alignment horizontal="center" vertical="center" wrapText="1"/>
    </xf>
    <xf numFmtId="2" fontId="2" fillId="0" borderId="0" xfId="0" applyNumberFormat="1" applyFont="1" applyAlignment="1">
      <alignment horizontal="center" vertical="center" wrapText="1"/>
    </xf>
    <xf numFmtId="0" fontId="5" fillId="0" borderId="38" xfId="0" applyFont="1" applyBorder="1" applyAlignment="1">
      <alignment vertical="center" wrapText="1"/>
    </xf>
    <xf numFmtId="0" fontId="5" fillId="0" borderId="13" xfId="0" applyFont="1" applyBorder="1" applyAlignment="1">
      <alignment horizontal="center" vertical="center" wrapText="1"/>
    </xf>
    <xf numFmtId="2" fontId="5" fillId="0" borderId="38" xfId="0" applyNumberFormat="1" applyFont="1" applyBorder="1" applyAlignment="1">
      <alignment horizontal="center" vertical="center" wrapText="1"/>
    </xf>
    <xf numFmtId="4" fontId="5" fillId="6" borderId="13" xfId="0" applyNumberFormat="1" applyFont="1" applyFill="1" applyBorder="1" applyAlignment="1">
      <alignment horizontal="center" vertical="center" wrapText="1"/>
    </xf>
    <xf numFmtId="0" fontId="2" fillId="0" borderId="0" xfId="0" applyFont="1" applyAlignment="1">
      <alignment vertical="center"/>
    </xf>
    <xf numFmtId="0" fontId="0" fillId="0" borderId="0" xfId="0" applyAlignment="1">
      <alignment horizontal="center" vertical="center"/>
    </xf>
    <xf numFmtId="4" fontId="3" fillId="0" borderId="0" xfId="0" applyNumberFormat="1" applyFont="1" applyAlignment="1">
      <alignment horizontal="center" vertical="center"/>
    </xf>
    <xf numFmtId="0" fontId="3" fillId="5" borderId="3" xfId="0" applyFont="1" applyFill="1" applyBorder="1" applyAlignment="1">
      <alignment horizontal="center" vertical="center" wrapText="1"/>
    </xf>
    <xf numFmtId="0" fontId="6" fillId="0" borderId="43" xfId="0" applyFont="1" applyBorder="1" applyAlignment="1">
      <alignment horizontal="center" vertical="center" wrapText="1"/>
    </xf>
    <xf numFmtId="4" fontId="5" fillId="0" borderId="44" xfId="0" applyNumberFormat="1" applyFont="1" applyBorder="1" applyAlignment="1">
      <alignment horizontal="center" vertical="center" wrapText="1"/>
    </xf>
    <xf numFmtId="4" fontId="3" fillId="3" borderId="3" xfId="0" applyNumberFormat="1" applyFont="1" applyFill="1" applyBorder="1" applyAlignment="1">
      <alignment horizontal="center" vertical="center"/>
    </xf>
    <xf numFmtId="4" fontId="5" fillId="0" borderId="42"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4" fontId="5" fillId="0" borderId="13" xfId="0" applyNumberFormat="1" applyFont="1" applyBorder="1" applyAlignment="1">
      <alignment horizontal="center" vertical="center" wrapText="1"/>
    </xf>
    <xf numFmtId="4" fontId="5" fillId="0" borderId="41" xfId="0" applyNumberFormat="1" applyFont="1" applyBorder="1" applyAlignment="1">
      <alignment horizontal="center" vertical="center" wrapText="1"/>
    </xf>
    <xf numFmtId="4" fontId="2" fillId="0" borderId="41" xfId="0" applyNumberFormat="1" applyFont="1" applyBorder="1" applyAlignment="1">
      <alignment horizontal="center" vertical="center" wrapText="1"/>
    </xf>
    <xf numFmtId="4" fontId="2" fillId="0" borderId="16" xfId="0" applyNumberFormat="1" applyFont="1" applyBorder="1" applyAlignment="1">
      <alignment horizontal="center" vertical="center" wrapText="1"/>
    </xf>
    <xf numFmtId="4" fontId="5" fillId="0" borderId="39" xfId="0" applyNumberFormat="1" applyFont="1" applyBorder="1" applyAlignment="1">
      <alignment horizontal="center" vertical="center" wrapText="1"/>
    </xf>
    <xf numFmtId="4" fontId="5" fillId="0" borderId="37" xfId="0" applyNumberFormat="1" applyFont="1" applyBorder="1" applyAlignment="1">
      <alignment horizontal="center" vertical="center" wrapText="1"/>
    </xf>
    <xf numFmtId="0" fontId="4" fillId="0" borderId="45" xfId="0" applyFont="1" applyBorder="1" applyAlignment="1">
      <alignment horizontal="center" vertical="center"/>
    </xf>
    <xf numFmtId="4" fontId="5" fillId="0" borderId="45" xfId="0" applyNumberFormat="1" applyFont="1" applyBorder="1" applyAlignment="1">
      <alignment horizontal="center" vertical="center" wrapText="1"/>
    </xf>
    <xf numFmtId="0" fontId="2" fillId="0" borderId="45" xfId="0" applyFont="1" applyBorder="1" applyAlignment="1">
      <alignment horizontal="center" vertical="center"/>
    </xf>
    <xf numFmtId="4" fontId="2" fillId="0" borderId="45" xfId="0" applyNumberFormat="1" applyFont="1" applyBorder="1" applyAlignment="1">
      <alignment horizontal="center" vertical="center" wrapText="1"/>
    </xf>
    <xf numFmtId="0" fontId="2" fillId="3" borderId="45" xfId="0" applyFont="1" applyFill="1" applyBorder="1" applyAlignment="1">
      <alignment horizontal="center" vertical="center"/>
    </xf>
    <xf numFmtId="4" fontId="3" fillId="3" borderId="45" xfId="0" applyNumberFormat="1" applyFont="1" applyFill="1" applyBorder="1" applyAlignment="1">
      <alignment horizontal="center" vertical="center"/>
    </xf>
    <xf numFmtId="0" fontId="2" fillId="3" borderId="45" xfId="0" applyFont="1" applyFill="1" applyBorder="1" applyAlignment="1">
      <alignment horizontal="center"/>
    </xf>
    <xf numFmtId="0" fontId="3" fillId="3" borderId="45" xfId="0" applyFont="1" applyFill="1" applyBorder="1" applyAlignment="1">
      <alignment horizontal="center" vertical="center" wrapText="1"/>
    </xf>
    <xf numFmtId="4" fontId="5" fillId="3" borderId="45" xfId="0" applyNumberFormat="1" applyFont="1" applyFill="1" applyBorder="1" applyAlignment="1">
      <alignment horizontal="center" vertical="center" wrapText="1"/>
    </xf>
    <xf numFmtId="0" fontId="5" fillId="3" borderId="45" xfId="0" applyFont="1" applyFill="1" applyBorder="1" applyAlignment="1">
      <alignment horizontal="center" vertical="center"/>
    </xf>
    <xf numFmtId="4" fontId="2" fillId="3" borderId="45" xfId="0" applyNumberFormat="1" applyFont="1" applyFill="1" applyBorder="1" applyAlignment="1">
      <alignment horizontal="center" vertical="center" wrapText="1"/>
    </xf>
    <xf numFmtId="4" fontId="3" fillId="0" borderId="0" xfId="0" applyNumberFormat="1" applyFont="1"/>
    <xf numFmtId="0" fontId="3" fillId="0" borderId="0" xfId="0" applyFont="1" applyAlignment="1">
      <alignment horizontal="right"/>
    </xf>
    <xf numFmtId="0" fontId="5" fillId="0" borderId="0" xfId="0" applyFont="1" applyAlignment="1">
      <alignment vertical="center" wrapText="1"/>
    </xf>
    <xf numFmtId="0" fontId="5" fillId="0" borderId="0" xfId="0" applyFont="1" applyAlignment="1">
      <alignment horizontal="center" vertical="center" wrapText="1"/>
    </xf>
    <xf numFmtId="2" fontId="5" fillId="0" borderId="0" xfId="0" applyNumberFormat="1" applyFont="1" applyAlignment="1">
      <alignment horizontal="center" vertical="center" wrapText="1"/>
    </xf>
    <xf numFmtId="0" fontId="2" fillId="0" borderId="0" xfId="0" applyFont="1" applyAlignment="1">
      <alignment horizontal="left"/>
    </xf>
    <xf numFmtId="4" fontId="2" fillId="0" borderId="0" xfId="0" applyNumberFormat="1" applyFont="1"/>
    <xf numFmtId="2" fontId="3" fillId="3" borderId="9" xfId="0" applyNumberFormat="1" applyFont="1" applyFill="1" applyBorder="1" applyAlignment="1">
      <alignment vertical="center"/>
    </xf>
    <xf numFmtId="2" fontId="0" fillId="3" borderId="4" xfId="0" applyNumberFormat="1" applyFill="1" applyBorder="1" applyAlignment="1">
      <alignment vertical="center"/>
    </xf>
    <xf numFmtId="0" fontId="3" fillId="0" borderId="11" xfId="0" applyFont="1" applyBorder="1" applyAlignment="1">
      <alignment horizontal="center" vertical="center"/>
    </xf>
    <xf numFmtId="0" fontId="3" fillId="0" borderId="13" xfId="0" applyFont="1" applyBorder="1" applyAlignment="1">
      <alignment horizontal="center" vertical="center"/>
    </xf>
    <xf numFmtId="0" fontId="1" fillId="0" borderId="12" xfId="0" applyFont="1" applyBorder="1" applyAlignment="1">
      <alignment horizontal="center" vertical="center"/>
    </xf>
    <xf numFmtId="0" fontId="3" fillId="3" borderId="36" xfId="0" applyFont="1" applyFill="1" applyBorder="1" applyAlignment="1">
      <alignment vertical="center" wrapText="1"/>
    </xf>
    <xf numFmtId="0" fontId="1" fillId="3" borderId="23" xfId="0" applyFont="1" applyFill="1" applyBorder="1" applyAlignment="1">
      <alignment vertical="center" wrapText="1"/>
    </xf>
    <xf numFmtId="0" fontId="3" fillId="3" borderId="5" xfId="0" applyFont="1" applyFill="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3" fillId="3" borderId="18" xfId="0" applyFont="1" applyFill="1" applyBorder="1" applyAlignment="1">
      <alignment vertical="center" wrapText="1"/>
    </xf>
    <xf numFmtId="0" fontId="3" fillId="3" borderId="19" xfId="0" applyFont="1" applyFill="1" applyBorder="1" applyAlignment="1">
      <alignment vertical="center" wrapText="1"/>
    </xf>
    <xf numFmtId="0" fontId="3" fillId="0" borderId="18" xfId="0" applyFont="1" applyBorder="1" applyAlignment="1">
      <alignment vertical="center" wrapText="1"/>
    </xf>
    <xf numFmtId="0" fontId="3" fillId="0" borderId="20" xfId="0" applyFont="1" applyBorder="1" applyAlignment="1">
      <alignment vertical="center" wrapText="1"/>
    </xf>
    <xf numFmtId="0" fontId="8" fillId="3" borderId="3" xfId="0" applyFont="1" applyFill="1" applyBorder="1" applyAlignment="1">
      <alignment horizontal="center" vertical="center"/>
    </xf>
    <xf numFmtId="0" fontId="9" fillId="3" borderId="3" xfId="0" applyFont="1" applyFill="1" applyBorder="1" applyAlignment="1">
      <alignment horizontal="center" vertical="center"/>
    </xf>
    <xf numFmtId="0" fontId="9" fillId="3" borderId="4" xfId="0" applyFont="1" applyFill="1" applyBorder="1" applyAlignment="1">
      <alignment horizontal="center" vertical="center"/>
    </xf>
    <xf numFmtId="0" fontId="3" fillId="3" borderId="32" xfId="0" applyFont="1" applyFill="1" applyBorder="1" applyAlignment="1">
      <alignment vertical="center" wrapText="1"/>
    </xf>
    <xf numFmtId="0" fontId="0" fillId="3" borderId="33" xfId="0" applyFill="1" applyBorder="1"/>
    <xf numFmtId="0" fontId="3" fillId="7" borderId="36" xfId="0" applyFont="1" applyFill="1" applyBorder="1" applyAlignment="1">
      <alignment vertical="center" wrapText="1"/>
    </xf>
    <xf numFmtId="0" fontId="1" fillId="7" borderId="23" xfId="0" applyFont="1" applyFill="1" applyBorder="1" applyAlignment="1">
      <alignment vertical="center" wrapText="1"/>
    </xf>
    <xf numFmtId="0" fontId="3" fillId="3" borderId="24" xfId="0" applyFont="1" applyFill="1" applyBorder="1" applyAlignment="1">
      <alignment vertical="center" wrapText="1"/>
    </xf>
    <xf numFmtId="0" fontId="3" fillId="3" borderId="25"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95465-6B6B-4030-9236-95770B169196}">
  <sheetPr>
    <pageSetUpPr fitToPage="1"/>
  </sheetPr>
  <dimension ref="A1:AN75"/>
  <sheetViews>
    <sheetView tabSelected="1" workbookViewId="0">
      <pane xSplit="7" topLeftCell="X1" activePane="topRight" state="frozen"/>
      <selection pane="topRight" activeCell="G36" sqref="G36"/>
    </sheetView>
  </sheetViews>
  <sheetFormatPr baseColWidth="10" defaultColWidth="11.42578125" defaultRowHeight="12" x14ac:dyDescent="0.2"/>
  <cols>
    <col min="1" max="1" width="43.42578125" style="1" customWidth="1"/>
    <col min="2" max="2" width="40.42578125" style="1" customWidth="1"/>
    <col min="3" max="3" width="8.28515625" style="2" bestFit="1" customWidth="1"/>
    <col min="4" max="4" width="15.28515625" style="2" customWidth="1"/>
    <col min="5" max="5" width="14.5703125" style="2" customWidth="1"/>
    <col min="6" max="7" width="11.42578125" style="2"/>
    <col min="8" max="8" width="2" style="2" customWidth="1"/>
    <col min="9" max="9" width="4" style="1" customWidth="1"/>
    <col min="10" max="11" width="17.28515625" style="1" customWidth="1"/>
    <col min="12" max="12" width="18.7109375" style="1" customWidth="1"/>
    <col min="13" max="13" width="4" style="1" customWidth="1"/>
    <col min="14" max="15" width="17.28515625" style="1" customWidth="1"/>
    <col min="16" max="16" width="18.7109375" style="1" customWidth="1"/>
    <col min="17" max="17" width="4" style="1" customWidth="1"/>
    <col min="18" max="19" width="17.28515625" style="1" customWidth="1"/>
    <col min="20" max="20" width="18.7109375" style="1" customWidth="1"/>
    <col min="21" max="21" width="4" style="1" customWidth="1"/>
    <col min="22" max="23" width="17.28515625" style="1" customWidth="1"/>
    <col min="24" max="24" width="18.7109375" style="1" customWidth="1"/>
    <col min="25" max="25" width="4" style="1" customWidth="1"/>
    <col min="26" max="27" width="17.28515625" style="1" customWidth="1"/>
    <col min="28" max="28" width="18.7109375" style="1" customWidth="1"/>
    <col min="29" max="29" width="4" style="1" customWidth="1"/>
    <col min="30" max="31" width="17.28515625" style="1" customWidth="1"/>
    <col min="32" max="32" width="18.7109375" style="1" customWidth="1"/>
    <col min="33" max="33" width="4" style="1" customWidth="1"/>
    <col min="34" max="35" width="17.28515625" style="1" customWidth="1"/>
    <col min="36" max="36" width="18.7109375" style="1" customWidth="1"/>
    <col min="37" max="37" width="4" style="1" customWidth="1"/>
    <col min="38" max="39" width="17.28515625" style="1" customWidth="1"/>
    <col min="40" max="40" width="18.7109375" style="1" customWidth="1"/>
    <col min="41" max="16384" width="11.42578125" style="1"/>
  </cols>
  <sheetData>
    <row r="1" spans="1:40" ht="12.75" thickBot="1" x14ac:dyDescent="0.25">
      <c r="F1" s="3"/>
      <c r="J1" s="132"/>
    </row>
    <row r="2" spans="1:40" ht="12.75" thickBot="1" x14ac:dyDescent="0.25">
      <c r="A2" s="4"/>
      <c r="B2" s="5" t="s">
        <v>0</v>
      </c>
      <c r="C2" s="6"/>
      <c r="D2" s="7"/>
      <c r="E2" s="8"/>
      <c r="F2" s="140" t="s">
        <v>1</v>
      </c>
      <c r="G2" s="9"/>
      <c r="J2" s="132"/>
      <c r="P2" s="132"/>
    </row>
    <row r="3" spans="1:40" ht="15.75" thickBot="1" x14ac:dyDescent="0.25">
      <c r="A3" s="9"/>
      <c r="B3" s="9"/>
      <c r="C3" s="9"/>
      <c r="E3" s="10"/>
      <c r="F3" s="141"/>
      <c r="G3" s="101"/>
      <c r="J3" s="131"/>
    </row>
    <row r="4" spans="1:40" ht="19.5" thickBot="1" x14ac:dyDescent="0.25">
      <c r="A4" s="4" t="s">
        <v>2</v>
      </c>
      <c r="B4" s="147" t="s">
        <v>88</v>
      </c>
      <c r="C4" s="148"/>
      <c r="D4" s="148"/>
      <c r="E4" s="149"/>
      <c r="F4" s="142"/>
      <c r="G4" s="101"/>
      <c r="I4" s="11"/>
      <c r="K4" s="127" t="s">
        <v>98</v>
      </c>
      <c r="L4" s="126">
        <v>9168</v>
      </c>
      <c r="M4" s="11"/>
      <c r="O4" s="127" t="s">
        <v>98</v>
      </c>
      <c r="P4" s="126">
        <v>25248</v>
      </c>
      <c r="Q4" s="11"/>
      <c r="S4" s="127" t="s">
        <v>98</v>
      </c>
      <c r="T4" s="126">
        <v>9794</v>
      </c>
      <c r="U4" s="11"/>
      <c r="W4" s="127" t="s">
        <v>98</v>
      </c>
      <c r="X4" s="126">
        <v>11328</v>
      </c>
      <c r="Y4" s="11"/>
      <c r="AA4" s="127" t="s">
        <v>98</v>
      </c>
      <c r="AB4" s="126">
        <v>11328</v>
      </c>
      <c r="AC4" s="11"/>
      <c r="AE4" s="127" t="s">
        <v>98</v>
      </c>
      <c r="AF4" s="126">
        <v>8558</v>
      </c>
      <c r="AG4" s="11"/>
      <c r="AI4" s="127" t="s">
        <v>98</v>
      </c>
      <c r="AJ4" s="126">
        <v>9148</v>
      </c>
      <c r="AK4" s="11"/>
      <c r="AM4" s="127" t="s">
        <v>98</v>
      </c>
      <c r="AN4" s="126">
        <v>11668</v>
      </c>
    </row>
    <row r="5" spans="1:40" ht="15.75" thickBot="1" x14ac:dyDescent="0.25">
      <c r="I5" s="11"/>
      <c r="J5" s="12" t="s">
        <v>3</v>
      </c>
      <c r="K5" s="133">
        <f>L15+L28+L69+L75</f>
        <v>0</v>
      </c>
      <c r="L5" s="134">
        <f t="shared" ref="L5" si="0">L34</f>
        <v>0</v>
      </c>
      <c r="M5" s="11"/>
      <c r="N5" s="12" t="s">
        <v>3</v>
      </c>
      <c r="O5" s="133">
        <f>P15+P28+P69+P75</f>
        <v>0</v>
      </c>
      <c r="P5" s="134">
        <f t="shared" ref="P5" si="1">P34</f>
        <v>0</v>
      </c>
      <c r="Q5" s="11"/>
      <c r="R5" s="12" t="s">
        <v>3</v>
      </c>
      <c r="S5" s="133">
        <f>T15+T28+T69+T75</f>
        <v>0</v>
      </c>
      <c r="T5" s="134">
        <f t="shared" ref="T5" si="2">T34</f>
        <v>0</v>
      </c>
      <c r="U5" s="11"/>
      <c r="V5" s="12" t="s">
        <v>3</v>
      </c>
      <c r="W5" s="133">
        <f>X15+X28+X69+X75</f>
        <v>0</v>
      </c>
      <c r="X5" s="134">
        <f t="shared" ref="X5" si="3">X34</f>
        <v>0</v>
      </c>
      <c r="Y5" s="11"/>
      <c r="Z5" s="12" t="s">
        <v>3</v>
      </c>
      <c r="AA5" s="133">
        <f>AB15+AB28+AB69+AB75</f>
        <v>0</v>
      </c>
      <c r="AB5" s="134">
        <f t="shared" ref="AB5" si="4">AB34</f>
        <v>0</v>
      </c>
      <c r="AC5" s="11"/>
      <c r="AD5" s="12" t="s">
        <v>3</v>
      </c>
      <c r="AE5" s="133">
        <f>AF15+AF28+AF69+AF75</f>
        <v>0</v>
      </c>
      <c r="AF5" s="134">
        <f t="shared" ref="AF5" si="5">AF34</f>
        <v>0</v>
      </c>
      <c r="AG5" s="11"/>
      <c r="AH5" s="12" t="s">
        <v>3</v>
      </c>
      <c r="AI5" s="133">
        <f>AJ15+AJ28+AJ69+AJ75</f>
        <v>0</v>
      </c>
      <c r="AJ5" s="134">
        <f t="shared" ref="AJ5" si="6">AJ34</f>
        <v>0</v>
      </c>
      <c r="AK5" s="11"/>
      <c r="AL5" s="12" t="s">
        <v>3</v>
      </c>
      <c r="AM5" s="133">
        <f>AN15+AN28+AN69+AN75</f>
        <v>0</v>
      </c>
      <c r="AN5" s="134">
        <f t="shared" ref="AN5" si="7">AN34</f>
        <v>0</v>
      </c>
    </row>
    <row r="6" spans="1:40" s="13" customFormat="1" ht="24.75" thickBot="1" x14ac:dyDescent="0.3">
      <c r="E6" s="14" t="s">
        <v>4</v>
      </c>
      <c r="F6" s="15">
        <f>F15+F28+F69+F75</f>
        <v>96240</v>
      </c>
      <c r="G6" s="102"/>
      <c r="I6" s="16"/>
      <c r="J6" s="135" t="s">
        <v>90</v>
      </c>
      <c r="K6" s="136"/>
      <c r="L6" s="137"/>
      <c r="M6" s="16"/>
      <c r="N6" s="135" t="s">
        <v>91</v>
      </c>
      <c r="O6" s="136"/>
      <c r="P6" s="137"/>
      <c r="Q6" s="16"/>
      <c r="R6" s="135" t="s">
        <v>92</v>
      </c>
      <c r="S6" s="136"/>
      <c r="T6" s="137"/>
      <c r="U6" s="16"/>
      <c r="V6" s="135" t="s">
        <v>93</v>
      </c>
      <c r="W6" s="136"/>
      <c r="X6" s="137"/>
      <c r="Y6" s="16"/>
      <c r="Z6" s="135" t="s">
        <v>94</v>
      </c>
      <c r="AA6" s="136"/>
      <c r="AB6" s="137"/>
      <c r="AC6" s="16"/>
      <c r="AD6" s="135" t="s">
        <v>95</v>
      </c>
      <c r="AE6" s="136"/>
      <c r="AF6" s="137"/>
      <c r="AG6" s="16"/>
      <c r="AH6" s="135" t="s">
        <v>96</v>
      </c>
      <c r="AI6" s="136"/>
      <c r="AJ6" s="137"/>
      <c r="AK6" s="16"/>
      <c r="AL6" s="135" t="s">
        <v>97</v>
      </c>
      <c r="AM6" s="136"/>
      <c r="AN6" s="137"/>
    </row>
    <row r="7" spans="1:40" s="13" customFormat="1" ht="12.75" thickBot="1" x14ac:dyDescent="0.25">
      <c r="A7" s="17" t="s">
        <v>5</v>
      </c>
      <c r="B7" s="1"/>
      <c r="C7" s="2"/>
      <c r="D7" s="2"/>
      <c r="E7" s="2"/>
      <c r="F7" s="2"/>
      <c r="G7" s="2"/>
      <c r="I7" s="20"/>
      <c r="J7" s="18" t="s">
        <v>6</v>
      </c>
      <c r="K7" s="21" t="s">
        <v>8</v>
      </c>
      <c r="L7" s="19" t="s">
        <v>7</v>
      </c>
      <c r="M7" s="20"/>
      <c r="N7" s="18" t="s">
        <v>6</v>
      </c>
      <c r="O7" s="21" t="s">
        <v>8</v>
      </c>
      <c r="P7" s="19" t="s">
        <v>7</v>
      </c>
      <c r="Q7" s="20"/>
      <c r="R7" s="18" t="s">
        <v>6</v>
      </c>
      <c r="S7" s="21" t="s">
        <v>8</v>
      </c>
      <c r="T7" s="19" t="s">
        <v>7</v>
      </c>
      <c r="U7" s="20"/>
      <c r="V7" s="18" t="s">
        <v>6</v>
      </c>
      <c r="W7" s="21" t="s">
        <v>8</v>
      </c>
      <c r="X7" s="19" t="s">
        <v>7</v>
      </c>
      <c r="Y7" s="20"/>
      <c r="Z7" s="18" t="s">
        <v>6</v>
      </c>
      <c r="AA7" s="21" t="s">
        <v>8</v>
      </c>
      <c r="AB7" s="19" t="s">
        <v>7</v>
      </c>
      <c r="AC7" s="20"/>
      <c r="AD7" s="18" t="s">
        <v>6</v>
      </c>
      <c r="AE7" s="21" t="s">
        <v>8</v>
      </c>
      <c r="AF7" s="19" t="s">
        <v>7</v>
      </c>
      <c r="AG7" s="20"/>
      <c r="AH7" s="18" t="s">
        <v>6</v>
      </c>
      <c r="AI7" s="21" t="s">
        <v>8</v>
      </c>
      <c r="AJ7" s="19" t="s">
        <v>7</v>
      </c>
      <c r="AK7" s="20"/>
      <c r="AL7" s="18" t="s">
        <v>6</v>
      </c>
      <c r="AM7" s="21" t="s">
        <v>8</v>
      </c>
      <c r="AN7" s="19" t="s">
        <v>7</v>
      </c>
    </row>
    <row r="8" spans="1:40" s="13" customFormat="1" ht="25.5" thickTop="1" thickBot="1" x14ac:dyDescent="0.3">
      <c r="A8" s="22" t="s">
        <v>9</v>
      </c>
      <c r="B8" s="23" t="s">
        <v>10</v>
      </c>
      <c r="C8" s="24" t="s">
        <v>11</v>
      </c>
      <c r="D8" s="25" t="s">
        <v>12</v>
      </c>
      <c r="E8" s="24" t="s">
        <v>13</v>
      </c>
      <c r="F8" s="103" t="s">
        <v>14</v>
      </c>
      <c r="G8" s="104" t="s">
        <v>89</v>
      </c>
      <c r="I8" s="20"/>
      <c r="J8" s="26"/>
      <c r="K8" s="26"/>
      <c r="L8" s="26"/>
      <c r="M8" s="20"/>
      <c r="N8" s="26"/>
      <c r="O8" s="26"/>
      <c r="P8" s="26"/>
      <c r="Q8" s="20"/>
      <c r="R8" s="26"/>
      <c r="S8" s="26"/>
      <c r="T8" s="26"/>
      <c r="U8" s="20"/>
      <c r="V8" s="26"/>
      <c r="W8" s="26"/>
      <c r="X8" s="26"/>
      <c r="Y8" s="20"/>
      <c r="Z8" s="26"/>
      <c r="AA8" s="26"/>
      <c r="AB8" s="26"/>
      <c r="AC8" s="20"/>
      <c r="AD8" s="26"/>
      <c r="AE8" s="26"/>
      <c r="AF8" s="26"/>
      <c r="AG8" s="20"/>
      <c r="AH8" s="26"/>
      <c r="AI8" s="26"/>
      <c r="AJ8" s="26"/>
      <c r="AK8" s="20"/>
      <c r="AL8" s="26"/>
      <c r="AM8" s="26"/>
      <c r="AN8" s="26"/>
    </row>
    <row r="9" spans="1:40" s="13" customFormat="1" x14ac:dyDescent="0.25">
      <c r="A9" s="143" t="s">
        <v>15</v>
      </c>
      <c r="B9" s="144"/>
      <c r="C9" s="145"/>
      <c r="D9" s="146"/>
      <c r="E9" s="27"/>
      <c r="F9" s="27"/>
      <c r="G9" s="115"/>
      <c r="I9" s="16"/>
      <c r="M9" s="16"/>
      <c r="Q9" s="16"/>
      <c r="U9" s="16"/>
      <c r="Y9" s="16"/>
      <c r="AC9" s="16"/>
      <c r="AG9" s="16"/>
      <c r="AK9" s="16"/>
    </row>
    <row r="10" spans="1:40" s="13" customFormat="1" ht="24" x14ac:dyDescent="0.2">
      <c r="A10" s="28" t="s">
        <v>16</v>
      </c>
      <c r="B10" s="28"/>
      <c r="C10" s="29" t="s">
        <v>17</v>
      </c>
      <c r="D10" s="30">
        <f>J10+N10+R10+V10+Z10+AD10+AH10+AL10</f>
        <v>10</v>
      </c>
      <c r="E10" s="31">
        <v>350</v>
      </c>
      <c r="F10" s="105">
        <f>D10*E10</f>
        <v>3500</v>
      </c>
      <c r="G10" s="116"/>
      <c r="I10" s="16"/>
      <c r="J10" s="32">
        <v>1</v>
      </c>
      <c r="K10" s="32">
        <f>G10</f>
        <v>0</v>
      </c>
      <c r="L10" s="32">
        <f>G10*J10</f>
        <v>0</v>
      </c>
      <c r="M10" s="16"/>
      <c r="N10" s="32">
        <v>2</v>
      </c>
      <c r="O10" s="32">
        <f>G10</f>
        <v>0</v>
      </c>
      <c r="P10" s="32">
        <f>G10*N10</f>
        <v>0</v>
      </c>
      <c r="Q10" s="16"/>
      <c r="R10" s="32">
        <v>1</v>
      </c>
      <c r="S10" s="32">
        <f t="shared" ref="S10:S13" si="8">G10</f>
        <v>0</v>
      </c>
      <c r="T10" s="32">
        <f>G10*R10</f>
        <v>0</v>
      </c>
      <c r="U10" s="16"/>
      <c r="V10" s="32">
        <v>2</v>
      </c>
      <c r="W10" s="32">
        <f>G10</f>
        <v>0</v>
      </c>
      <c r="X10" s="32">
        <f>G10*V10</f>
        <v>0</v>
      </c>
      <c r="Y10" s="16"/>
      <c r="Z10" s="32">
        <v>2</v>
      </c>
      <c r="AA10" s="32">
        <f>G10</f>
        <v>0</v>
      </c>
      <c r="AB10" s="32">
        <f>G10*Z10</f>
        <v>0</v>
      </c>
      <c r="AC10" s="16"/>
      <c r="AD10" s="32">
        <v>0</v>
      </c>
      <c r="AE10" s="32">
        <f>G10</f>
        <v>0</v>
      </c>
      <c r="AF10" s="32">
        <f>G10*AD10</f>
        <v>0</v>
      </c>
      <c r="AG10" s="16"/>
      <c r="AH10" s="32">
        <v>0</v>
      </c>
      <c r="AI10" s="32">
        <f>G10</f>
        <v>0</v>
      </c>
      <c r="AJ10" s="32">
        <f>G10*AH10</f>
        <v>0</v>
      </c>
      <c r="AK10" s="16"/>
      <c r="AL10" s="32">
        <v>2</v>
      </c>
      <c r="AM10" s="32">
        <f>G10</f>
        <v>0</v>
      </c>
      <c r="AN10" s="32">
        <f>G10*AL10</f>
        <v>0</v>
      </c>
    </row>
    <row r="11" spans="1:40" s="13" customFormat="1" ht="24" x14ac:dyDescent="0.2">
      <c r="A11" s="28" t="s">
        <v>18</v>
      </c>
      <c r="B11" s="28"/>
      <c r="C11" s="29" t="s">
        <v>17</v>
      </c>
      <c r="D11" s="30">
        <f>J11+N11+R11+V11+Z11+AD11+AH11+AL11</f>
        <v>16</v>
      </c>
      <c r="E11" s="31">
        <v>440</v>
      </c>
      <c r="F11" s="105">
        <f>D11*E11</f>
        <v>7040</v>
      </c>
      <c r="G11" s="116"/>
      <c r="I11" s="20"/>
      <c r="J11" s="32">
        <v>1</v>
      </c>
      <c r="K11" s="32">
        <f t="shared" ref="K11:K13" si="9">G11</f>
        <v>0</v>
      </c>
      <c r="L11" s="32">
        <f t="shared" ref="L11:L13" si="10">G11*J11</f>
        <v>0</v>
      </c>
      <c r="M11" s="20"/>
      <c r="N11" s="32">
        <v>3</v>
      </c>
      <c r="O11" s="32">
        <f t="shared" ref="O11:O13" si="11">G11</f>
        <v>0</v>
      </c>
      <c r="P11" s="32">
        <f>G11*N11</f>
        <v>0</v>
      </c>
      <c r="Q11" s="20"/>
      <c r="R11" s="32">
        <v>2</v>
      </c>
      <c r="S11" s="32">
        <f t="shared" si="8"/>
        <v>0</v>
      </c>
      <c r="T11" s="32">
        <f t="shared" ref="T11:T13" si="12">G11*R11</f>
        <v>0</v>
      </c>
      <c r="U11" s="20"/>
      <c r="V11" s="32">
        <v>2</v>
      </c>
      <c r="W11" s="32">
        <f t="shared" ref="W11:W13" si="13">G11</f>
        <v>0</v>
      </c>
      <c r="X11" s="32">
        <f t="shared" ref="X11:X13" si="14">G11*V11</f>
        <v>0</v>
      </c>
      <c r="Y11" s="20"/>
      <c r="Z11" s="32">
        <v>2</v>
      </c>
      <c r="AA11" s="32">
        <f t="shared" ref="AA11:AA13" si="15">G11</f>
        <v>0</v>
      </c>
      <c r="AB11" s="32">
        <f t="shared" ref="AB11:AB13" si="16">G11*Z11</f>
        <v>0</v>
      </c>
      <c r="AC11" s="20"/>
      <c r="AD11" s="32">
        <v>2</v>
      </c>
      <c r="AE11" s="32">
        <f t="shared" ref="AE11:AE13" si="17">G11</f>
        <v>0</v>
      </c>
      <c r="AF11" s="32">
        <f t="shared" ref="AF11:AF13" si="18">G11*AD11</f>
        <v>0</v>
      </c>
      <c r="AG11" s="20"/>
      <c r="AH11" s="32">
        <v>2</v>
      </c>
      <c r="AI11" s="32">
        <f t="shared" ref="AI11:AI13" si="19">G11</f>
        <v>0</v>
      </c>
      <c r="AJ11" s="32">
        <f t="shared" ref="AJ11:AJ13" si="20">G11*AH11</f>
        <v>0</v>
      </c>
      <c r="AK11" s="20"/>
      <c r="AL11" s="32">
        <v>2</v>
      </c>
      <c r="AM11" s="32">
        <f t="shared" ref="AM11:AM13" si="21">G11</f>
        <v>0</v>
      </c>
      <c r="AN11" s="32">
        <f t="shared" ref="AN11:AN13" si="22">G11*AL11</f>
        <v>0</v>
      </c>
    </row>
    <row r="12" spans="1:40" s="13" customFormat="1" ht="24" x14ac:dyDescent="0.2">
      <c r="A12" s="28" t="s">
        <v>19</v>
      </c>
      <c r="B12" s="28"/>
      <c r="C12" s="29" t="s">
        <v>17</v>
      </c>
      <c r="D12" s="30">
        <f>J12+N12+R12+V12+Z12+AD12+AH12+AL12</f>
        <v>3</v>
      </c>
      <c r="E12" s="31">
        <v>500</v>
      </c>
      <c r="F12" s="105">
        <f>D12*E12</f>
        <v>1500</v>
      </c>
      <c r="G12" s="116"/>
      <c r="I12" s="20"/>
      <c r="J12" s="32">
        <v>1</v>
      </c>
      <c r="K12" s="32">
        <f t="shared" si="9"/>
        <v>0</v>
      </c>
      <c r="L12" s="32">
        <f t="shared" si="10"/>
        <v>0</v>
      </c>
      <c r="M12" s="20"/>
      <c r="N12" s="32">
        <v>1</v>
      </c>
      <c r="O12" s="32">
        <f t="shared" si="11"/>
        <v>0</v>
      </c>
      <c r="P12" s="32">
        <f>G12*N12</f>
        <v>0</v>
      </c>
      <c r="Q12" s="20"/>
      <c r="R12" s="32">
        <v>1</v>
      </c>
      <c r="S12" s="32">
        <f t="shared" si="8"/>
        <v>0</v>
      </c>
      <c r="T12" s="32">
        <f t="shared" si="12"/>
        <v>0</v>
      </c>
      <c r="U12" s="20"/>
      <c r="V12" s="32">
        <v>0</v>
      </c>
      <c r="W12" s="32">
        <f t="shared" si="13"/>
        <v>0</v>
      </c>
      <c r="X12" s="32">
        <f t="shared" si="14"/>
        <v>0</v>
      </c>
      <c r="Y12" s="20"/>
      <c r="Z12" s="32">
        <v>0</v>
      </c>
      <c r="AA12" s="32">
        <f t="shared" si="15"/>
        <v>0</v>
      </c>
      <c r="AB12" s="32">
        <f t="shared" si="16"/>
        <v>0</v>
      </c>
      <c r="AC12" s="20"/>
      <c r="AD12" s="32">
        <v>0</v>
      </c>
      <c r="AE12" s="32">
        <f t="shared" si="17"/>
        <v>0</v>
      </c>
      <c r="AF12" s="32">
        <f t="shared" si="18"/>
        <v>0</v>
      </c>
      <c r="AG12" s="20"/>
      <c r="AH12" s="32">
        <v>0</v>
      </c>
      <c r="AI12" s="32">
        <f t="shared" si="19"/>
        <v>0</v>
      </c>
      <c r="AJ12" s="32">
        <f t="shared" si="20"/>
        <v>0</v>
      </c>
      <c r="AK12" s="20"/>
      <c r="AL12" s="32">
        <v>0</v>
      </c>
      <c r="AM12" s="32">
        <f t="shared" si="21"/>
        <v>0</v>
      </c>
      <c r="AN12" s="32">
        <f t="shared" si="22"/>
        <v>0</v>
      </c>
    </row>
    <row r="13" spans="1:40" s="13" customFormat="1" x14ac:dyDescent="0.2">
      <c r="A13" s="28" t="s">
        <v>20</v>
      </c>
      <c r="B13" s="28"/>
      <c r="C13" s="29" t="s">
        <v>17</v>
      </c>
      <c r="D13" s="30">
        <f>J13+N13+R13+V13+Z13+AD13+AH13+AL13</f>
        <v>0</v>
      </c>
      <c r="E13" s="31">
        <v>900</v>
      </c>
      <c r="F13" s="105">
        <f>D13*E13</f>
        <v>0</v>
      </c>
      <c r="G13" s="116"/>
      <c r="I13" s="20"/>
      <c r="J13" s="32"/>
      <c r="K13" s="32">
        <f t="shared" si="9"/>
        <v>0</v>
      </c>
      <c r="L13" s="32">
        <f t="shared" si="10"/>
        <v>0</v>
      </c>
      <c r="M13" s="20"/>
      <c r="N13" s="32">
        <v>0</v>
      </c>
      <c r="O13" s="32">
        <f t="shared" si="11"/>
        <v>0</v>
      </c>
      <c r="P13" s="32">
        <f>G13*N13</f>
        <v>0</v>
      </c>
      <c r="Q13" s="20"/>
      <c r="R13" s="32">
        <v>0</v>
      </c>
      <c r="S13" s="32">
        <f t="shared" si="8"/>
        <v>0</v>
      </c>
      <c r="T13" s="32">
        <f t="shared" si="12"/>
        <v>0</v>
      </c>
      <c r="U13" s="20"/>
      <c r="V13" s="32">
        <v>0</v>
      </c>
      <c r="W13" s="32">
        <f t="shared" si="13"/>
        <v>0</v>
      </c>
      <c r="X13" s="32">
        <f t="shared" si="14"/>
        <v>0</v>
      </c>
      <c r="Y13" s="20"/>
      <c r="Z13" s="32">
        <v>0</v>
      </c>
      <c r="AA13" s="32">
        <f t="shared" si="15"/>
        <v>0</v>
      </c>
      <c r="AB13" s="32">
        <f t="shared" si="16"/>
        <v>0</v>
      </c>
      <c r="AC13" s="20"/>
      <c r="AD13" s="32">
        <v>0</v>
      </c>
      <c r="AE13" s="32">
        <f t="shared" si="17"/>
        <v>0</v>
      </c>
      <c r="AF13" s="32">
        <f t="shared" si="18"/>
        <v>0</v>
      </c>
      <c r="AG13" s="20"/>
      <c r="AH13" s="32">
        <v>0</v>
      </c>
      <c r="AI13" s="32">
        <f t="shared" si="19"/>
        <v>0</v>
      </c>
      <c r="AJ13" s="32">
        <f t="shared" si="20"/>
        <v>0</v>
      </c>
      <c r="AK13" s="20"/>
      <c r="AL13" s="32">
        <v>0</v>
      </c>
      <c r="AM13" s="32">
        <f t="shared" si="21"/>
        <v>0</v>
      </c>
      <c r="AN13" s="32">
        <f t="shared" si="22"/>
        <v>0</v>
      </c>
    </row>
    <row r="14" spans="1:40" s="13" customFormat="1" ht="12.75" thickBot="1" x14ac:dyDescent="0.25">
      <c r="E14" s="33"/>
      <c r="G14" s="119"/>
      <c r="I14" s="20"/>
      <c r="M14" s="20"/>
      <c r="Q14" s="20"/>
      <c r="U14" s="20"/>
      <c r="Y14" s="20"/>
      <c r="AC14" s="20"/>
      <c r="AG14" s="20"/>
      <c r="AK14" s="20"/>
    </row>
    <row r="15" spans="1:40" s="13" customFormat="1" ht="12.75" thickBot="1" x14ac:dyDescent="0.3">
      <c r="E15" s="34" t="s">
        <v>21</v>
      </c>
      <c r="F15" s="106">
        <f>SUM(F9:F13)</f>
        <v>12040</v>
      </c>
      <c r="G15" s="120"/>
      <c r="I15" s="20"/>
      <c r="L15" s="35">
        <f>SUM(L10+L11+L12+L13)</f>
        <v>0</v>
      </c>
      <c r="M15" s="20"/>
      <c r="P15" s="35">
        <f>SUM(P10+P11+P12+P13)</f>
        <v>0</v>
      </c>
      <c r="Q15" s="20"/>
      <c r="T15" s="35">
        <f>SUM(T10+T11+T12+T13)</f>
        <v>0</v>
      </c>
      <c r="U15" s="20"/>
      <c r="X15" s="35">
        <f>SUM(X10+X11+X12+X13)</f>
        <v>0</v>
      </c>
      <c r="Y15" s="20"/>
      <c r="AB15" s="35">
        <f>SUM(AB10+AB11+AB12+AB13)</f>
        <v>0</v>
      </c>
      <c r="AC15" s="20"/>
      <c r="AF15" s="35">
        <f>SUM(AF10+AF11+AF12+AF13)</f>
        <v>0</v>
      </c>
      <c r="AG15" s="20"/>
      <c r="AJ15" s="35">
        <f>SUM(AJ10+AJ11+AJ12+AJ13)</f>
        <v>0</v>
      </c>
      <c r="AK15" s="20"/>
      <c r="AN15" s="35">
        <f>SUM(AN10+AN11+AN12+AN13)</f>
        <v>0</v>
      </c>
    </row>
    <row r="16" spans="1:40" s="13" customFormat="1" ht="12.75" thickBot="1" x14ac:dyDescent="0.25">
      <c r="A16" s="17" t="s">
        <v>22</v>
      </c>
      <c r="B16" s="1"/>
      <c r="C16" s="2"/>
      <c r="D16" s="2"/>
      <c r="E16" s="2"/>
      <c r="F16" s="2"/>
      <c r="G16" s="121"/>
      <c r="I16" s="20"/>
      <c r="M16" s="20"/>
      <c r="Q16" s="20"/>
      <c r="U16" s="20"/>
      <c r="Y16" s="20"/>
      <c r="AC16" s="20"/>
      <c r="AG16" s="20"/>
      <c r="AK16" s="20"/>
    </row>
    <row r="17" spans="1:40" s="13" customFormat="1" ht="24" x14ac:dyDescent="0.25">
      <c r="A17" s="36" t="s">
        <v>9</v>
      </c>
      <c r="B17" s="37" t="s">
        <v>10</v>
      </c>
      <c r="C17" s="38" t="s">
        <v>11</v>
      </c>
      <c r="D17" s="38" t="s">
        <v>12</v>
      </c>
      <c r="E17" s="38" t="s">
        <v>13</v>
      </c>
      <c r="F17" s="26" t="s">
        <v>14</v>
      </c>
      <c r="G17" s="122"/>
      <c r="I17" s="16"/>
      <c r="M17" s="16"/>
      <c r="Q17" s="16"/>
      <c r="U17" s="16"/>
      <c r="Y17" s="16"/>
      <c r="AC17" s="16"/>
      <c r="AG17" s="16"/>
      <c r="AK17" s="16"/>
    </row>
    <row r="18" spans="1:40" s="13" customFormat="1" x14ac:dyDescent="0.2">
      <c r="A18" s="154" t="s">
        <v>23</v>
      </c>
      <c r="B18" s="155"/>
      <c r="E18" s="33"/>
      <c r="G18" s="119"/>
      <c r="I18" s="20"/>
      <c r="M18" s="20"/>
      <c r="Q18" s="20"/>
      <c r="U18" s="20"/>
      <c r="Y18" s="20"/>
      <c r="AC18" s="20"/>
      <c r="AG18" s="20"/>
      <c r="AK18" s="20"/>
    </row>
    <row r="19" spans="1:40" s="13" customFormat="1" x14ac:dyDescent="0.25">
      <c r="A19" s="39" t="s">
        <v>24</v>
      </c>
      <c r="B19" s="40"/>
      <c r="C19" s="41" t="s">
        <v>17</v>
      </c>
      <c r="D19" s="42">
        <f>J19+N19+R19+V19+Z19+AD19+AH19+AL19</f>
        <v>5</v>
      </c>
      <c r="E19" s="43">
        <v>910</v>
      </c>
      <c r="F19" s="107">
        <f>D19*E19</f>
        <v>4550</v>
      </c>
      <c r="G19" s="116"/>
      <c r="I19" s="20"/>
      <c r="J19" s="32">
        <v>0</v>
      </c>
      <c r="K19" s="32">
        <f t="shared" ref="K19:K26" si="23">G19</f>
        <v>0</v>
      </c>
      <c r="L19" s="32">
        <f t="shared" ref="L19:L26" si="24">G19*J19</f>
        <v>0</v>
      </c>
      <c r="M19" s="20"/>
      <c r="N19" s="32">
        <v>5</v>
      </c>
      <c r="O19" s="32">
        <f t="shared" ref="O19:O26" si="25">G19</f>
        <v>0</v>
      </c>
      <c r="P19" s="32">
        <f>G19*N19</f>
        <v>0</v>
      </c>
      <c r="Q19" s="20"/>
      <c r="R19" s="32">
        <v>0</v>
      </c>
      <c r="S19" s="32">
        <f t="shared" ref="S19:S26" si="26">G19</f>
        <v>0</v>
      </c>
      <c r="T19" s="32">
        <f t="shared" ref="T19:T26" si="27">G19*R19</f>
        <v>0</v>
      </c>
      <c r="U19" s="20"/>
      <c r="V19" s="32">
        <v>0</v>
      </c>
      <c r="W19" s="32">
        <f t="shared" ref="W19:W26" si="28">G19</f>
        <v>0</v>
      </c>
      <c r="X19" s="32">
        <f t="shared" ref="X19:X26" si="29">G19*V19</f>
        <v>0</v>
      </c>
      <c r="Y19" s="20"/>
      <c r="Z19" s="32">
        <v>0</v>
      </c>
      <c r="AA19" s="32">
        <f t="shared" ref="AA19:AA26" si="30">G19</f>
        <v>0</v>
      </c>
      <c r="AB19" s="32">
        <f t="shared" ref="AB19:AB26" si="31">G19*Z19</f>
        <v>0</v>
      </c>
      <c r="AC19" s="20"/>
      <c r="AD19" s="32">
        <v>0</v>
      </c>
      <c r="AE19" s="32">
        <f t="shared" ref="AE19:AE26" si="32">G19</f>
        <v>0</v>
      </c>
      <c r="AF19" s="32">
        <f t="shared" ref="AF19:AF26" si="33">G19*AD19</f>
        <v>0</v>
      </c>
      <c r="AG19" s="20"/>
      <c r="AH19" s="32"/>
      <c r="AI19" s="32">
        <f t="shared" ref="AI19:AI26" si="34">G19</f>
        <v>0</v>
      </c>
      <c r="AJ19" s="32">
        <f t="shared" ref="AJ19:AJ26" si="35">G19*AH19</f>
        <v>0</v>
      </c>
      <c r="AK19" s="20"/>
      <c r="AL19" s="32">
        <v>0</v>
      </c>
      <c r="AM19" s="32">
        <f t="shared" ref="AM19:AM26" si="36">G19</f>
        <v>0</v>
      </c>
      <c r="AN19" s="32">
        <f t="shared" ref="AN19:AN26" si="37">G19*AL19</f>
        <v>0</v>
      </c>
    </row>
    <row r="20" spans="1:40" s="13" customFormat="1" ht="24" x14ac:dyDescent="0.25">
      <c r="A20" s="44" t="s">
        <v>25</v>
      </c>
      <c r="B20" s="45"/>
      <c r="C20" s="41" t="s">
        <v>17</v>
      </c>
      <c r="D20" s="46">
        <f>J20+N20+R20+V20+Z20+AD20+AH20+AL20</f>
        <v>15</v>
      </c>
      <c r="E20" s="47">
        <v>910</v>
      </c>
      <c r="F20" s="108">
        <f>D20*E20</f>
        <v>13650</v>
      </c>
      <c r="G20" s="116"/>
      <c r="I20" s="20"/>
      <c r="J20" s="32">
        <v>2</v>
      </c>
      <c r="K20" s="32">
        <f t="shared" si="23"/>
        <v>0</v>
      </c>
      <c r="L20" s="32">
        <f t="shared" si="24"/>
        <v>0</v>
      </c>
      <c r="M20" s="20"/>
      <c r="N20" s="32">
        <v>1</v>
      </c>
      <c r="O20" s="32">
        <f t="shared" si="25"/>
        <v>0</v>
      </c>
      <c r="P20" s="32">
        <f>G20*N20</f>
        <v>0</v>
      </c>
      <c r="Q20" s="20"/>
      <c r="R20" s="32">
        <v>2</v>
      </c>
      <c r="S20" s="32">
        <f t="shared" si="26"/>
        <v>0</v>
      </c>
      <c r="T20" s="32">
        <f t="shared" si="27"/>
        <v>0</v>
      </c>
      <c r="U20" s="20"/>
      <c r="V20" s="32">
        <v>2</v>
      </c>
      <c r="W20" s="32">
        <f t="shared" si="28"/>
        <v>0</v>
      </c>
      <c r="X20" s="32">
        <f t="shared" si="29"/>
        <v>0</v>
      </c>
      <c r="Y20" s="20"/>
      <c r="Z20" s="32">
        <v>2</v>
      </c>
      <c r="AA20" s="32">
        <f t="shared" si="30"/>
        <v>0</v>
      </c>
      <c r="AB20" s="32">
        <f t="shared" si="31"/>
        <v>0</v>
      </c>
      <c r="AC20" s="20"/>
      <c r="AD20" s="32">
        <v>2</v>
      </c>
      <c r="AE20" s="32">
        <f t="shared" si="32"/>
        <v>0</v>
      </c>
      <c r="AF20" s="32">
        <f t="shared" si="33"/>
        <v>0</v>
      </c>
      <c r="AG20" s="20"/>
      <c r="AH20" s="32">
        <v>2</v>
      </c>
      <c r="AI20" s="32">
        <f t="shared" si="34"/>
        <v>0</v>
      </c>
      <c r="AJ20" s="32">
        <f t="shared" si="35"/>
        <v>0</v>
      </c>
      <c r="AK20" s="20"/>
      <c r="AL20" s="32">
        <v>2</v>
      </c>
      <c r="AM20" s="32">
        <f t="shared" si="36"/>
        <v>0</v>
      </c>
      <c r="AN20" s="32">
        <f t="shared" si="37"/>
        <v>0</v>
      </c>
    </row>
    <row r="21" spans="1:40" s="13" customFormat="1" ht="15" customHeight="1" x14ac:dyDescent="0.25">
      <c r="A21" s="150" t="s">
        <v>26</v>
      </c>
      <c r="B21" s="151"/>
      <c r="D21" s="48"/>
      <c r="E21" s="33"/>
      <c r="G21" s="117"/>
      <c r="I21" s="20"/>
      <c r="M21" s="20"/>
      <c r="Q21" s="20"/>
      <c r="U21" s="20"/>
      <c r="Y21" s="20"/>
      <c r="AC21" s="20"/>
      <c r="AG21" s="20"/>
      <c r="AK21" s="20"/>
    </row>
    <row r="22" spans="1:40" s="13" customFormat="1" x14ac:dyDescent="0.25">
      <c r="A22" s="39" t="s">
        <v>27</v>
      </c>
      <c r="B22" s="49" t="s">
        <v>28</v>
      </c>
      <c r="C22" s="41" t="s">
        <v>17</v>
      </c>
      <c r="D22" s="42">
        <f>J22+N22+R22+V22+Z22+AD22+AH22+AL22</f>
        <v>3</v>
      </c>
      <c r="E22" s="50">
        <v>550</v>
      </c>
      <c r="F22" s="107">
        <f>D22*E22</f>
        <v>1650</v>
      </c>
      <c r="G22" s="116"/>
      <c r="I22" s="20"/>
      <c r="J22" s="32">
        <v>0</v>
      </c>
      <c r="K22" s="32">
        <f t="shared" si="23"/>
        <v>0</v>
      </c>
      <c r="L22" s="32">
        <f t="shared" si="24"/>
        <v>0</v>
      </c>
      <c r="M22" s="20"/>
      <c r="N22" s="32">
        <v>1</v>
      </c>
      <c r="O22" s="32">
        <f t="shared" si="25"/>
        <v>0</v>
      </c>
      <c r="P22" s="32">
        <f>G22*N22</f>
        <v>0</v>
      </c>
      <c r="Q22" s="20"/>
      <c r="R22" s="32">
        <v>0</v>
      </c>
      <c r="S22" s="32">
        <f t="shared" si="26"/>
        <v>0</v>
      </c>
      <c r="T22" s="32">
        <f t="shared" si="27"/>
        <v>0</v>
      </c>
      <c r="U22" s="20"/>
      <c r="V22" s="32">
        <v>1</v>
      </c>
      <c r="W22" s="32">
        <f t="shared" si="28"/>
        <v>0</v>
      </c>
      <c r="X22" s="32">
        <f t="shared" si="29"/>
        <v>0</v>
      </c>
      <c r="Y22" s="20"/>
      <c r="Z22" s="32">
        <v>1</v>
      </c>
      <c r="AA22" s="32">
        <f t="shared" si="30"/>
        <v>0</v>
      </c>
      <c r="AB22" s="32">
        <f t="shared" si="31"/>
        <v>0</v>
      </c>
      <c r="AC22" s="20"/>
      <c r="AD22" s="32">
        <v>0</v>
      </c>
      <c r="AE22" s="32">
        <f t="shared" si="32"/>
        <v>0</v>
      </c>
      <c r="AF22" s="32">
        <f t="shared" si="33"/>
        <v>0</v>
      </c>
      <c r="AG22" s="20"/>
      <c r="AH22" s="32">
        <v>0</v>
      </c>
      <c r="AI22" s="32">
        <f t="shared" si="34"/>
        <v>0</v>
      </c>
      <c r="AJ22" s="32">
        <f t="shared" si="35"/>
        <v>0</v>
      </c>
      <c r="AK22" s="20"/>
      <c r="AL22" s="32">
        <v>0</v>
      </c>
      <c r="AM22" s="32">
        <f t="shared" si="36"/>
        <v>0</v>
      </c>
      <c r="AN22" s="32">
        <f t="shared" si="37"/>
        <v>0</v>
      </c>
    </row>
    <row r="23" spans="1:40" s="13" customFormat="1" x14ac:dyDescent="0.25">
      <c r="A23" s="44" t="s">
        <v>29</v>
      </c>
      <c r="B23" s="49" t="s">
        <v>28</v>
      </c>
      <c r="C23" s="41" t="s">
        <v>17</v>
      </c>
      <c r="D23" s="46">
        <f>J23+N23+R23+V23+Z23+AD23+AH23+AL23</f>
        <v>3</v>
      </c>
      <c r="E23" s="51">
        <v>630</v>
      </c>
      <c r="F23" s="108">
        <f>D23*E23</f>
        <v>1890</v>
      </c>
      <c r="G23" s="116"/>
      <c r="I23" s="20"/>
      <c r="J23" s="32">
        <v>0</v>
      </c>
      <c r="K23" s="32">
        <f t="shared" si="23"/>
        <v>0</v>
      </c>
      <c r="L23" s="32">
        <f t="shared" si="24"/>
        <v>0</v>
      </c>
      <c r="M23" s="20"/>
      <c r="N23" s="32">
        <v>1</v>
      </c>
      <c r="O23" s="32">
        <f t="shared" si="25"/>
        <v>0</v>
      </c>
      <c r="P23" s="32">
        <f>G23*N23</f>
        <v>0</v>
      </c>
      <c r="Q23" s="20"/>
      <c r="R23" s="32">
        <v>0</v>
      </c>
      <c r="S23" s="32">
        <f t="shared" si="26"/>
        <v>0</v>
      </c>
      <c r="T23" s="32">
        <f t="shared" si="27"/>
        <v>0</v>
      </c>
      <c r="U23" s="20"/>
      <c r="V23" s="32">
        <v>1</v>
      </c>
      <c r="W23" s="32">
        <f t="shared" si="28"/>
        <v>0</v>
      </c>
      <c r="X23" s="32">
        <f t="shared" si="29"/>
        <v>0</v>
      </c>
      <c r="Y23" s="20"/>
      <c r="Z23" s="32">
        <v>1</v>
      </c>
      <c r="AA23" s="32">
        <f t="shared" si="30"/>
        <v>0</v>
      </c>
      <c r="AB23" s="32">
        <f t="shared" si="31"/>
        <v>0</v>
      </c>
      <c r="AC23" s="20"/>
      <c r="AD23" s="32">
        <v>0</v>
      </c>
      <c r="AE23" s="32">
        <f t="shared" si="32"/>
        <v>0</v>
      </c>
      <c r="AF23" s="32">
        <f t="shared" si="33"/>
        <v>0</v>
      </c>
      <c r="AG23" s="20"/>
      <c r="AH23" s="32">
        <v>0</v>
      </c>
      <c r="AI23" s="32">
        <f t="shared" si="34"/>
        <v>0</v>
      </c>
      <c r="AJ23" s="32">
        <f t="shared" si="35"/>
        <v>0</v>
      </c>
      <c r="AK23" s="20"/>
      <c r="AL23" s="32">
        <v>0</v>
      </c>
      <c r="AM23" s="32">
        <f t="shared" si="36"/>
        <v>0</v>
      </c>
      <c r="AN23" s="32">
        <f t="shared" si="37"/>
        <v>0</v>
      </c>
    </row>
    <row r="24" spans="1:40" s="13" customFormat="1" x14ac:dyDescent="0.25">
      <c r="A24" s="52" t="s">
        <v>30</v>
      </c>
      <c r="B24" s="53" t="s">
        <v>28</v>
      </c>
      <c r="C24" s="41" t="s">
        <v>17</v>
      </c>
      <c r="D24" s="46">
        <f>J24+N24+R24+V24+Z24+AD24+AH24+AL24</f>
        <v>4</v>
      </c>
      <c r="E24" s="51">
        <v>590</v>
      </c>
      <c r="F24" s="108">
        <f>D24*E24</f>
        <v>2360</v>
      </c>
      <c r="G24" s="116"/>
      <c r="I24" s="20"/>
      <c r="J24" s="32">
        <v>0</v>
      </c>
      <c r="K24" s="32">
        <f t="shared" si="23"/>
        <v>0</v>
      </c>
      <c r="L24" s="32">
        <f t="shared" si="24"/>
        <v>0</v>
      </c>
      <c r="M24" s="20"/>
      <c r="N24" s="32">
        <v>1</v>
      </c>
      <c r="O24" s="32">
        <f t="shared" si="25"/>
        <v>0</v>
      </c>
      <c r="P24" s="32">
        <f>G24*N24</f>
        <v>0</v>
      </c>
      <c r="Q24" s="20"/>
      <c r="R24" s="32">
        <v>0</v>
      </c>
      <c r="S24" s="32">
        <f t="shared" si="26"/>
        <v>0</v>
      </c>
      <c r="T24" s="32">
        <f t="shared" si="27"/>
        <v>0</v>
      </c>
      <c r="U24" s="20"/>
      <c r="V24" s="32">
        <v>1</v>
      </c>
      <c r="W24" s="32">
        <f t="shared" si="28"/>
        <v>0</v>
      </c>
      <c r="X24" s="32">
        <f t="shared" si="29"/>
        <v>0</v>
      </c>
      <c r="Y24" s="20"/>
      <c r="Z24" s="32">
        <v>1</v>
      </c>
      <c r="AA24" s="32">
        <f t="shared" si="30"/>
        <v>0</v>
      </c>
      <c r="AB24" s="32">
        <f t="shared" si="31"/>
        <v>0</v>
      </c>
      <c r="AC24" s="20"/>
      <c r="AD24" s="32">
        <v>0</v>
      </c>
      <c r="AE24" s="32">
        <f t="shared" si="32"/>
        <v>0</v>
      </c>
      <c r="AF24" s="32">
        <f t="shared" si="33"/>
        <v>0</v>
      </c>
      <c r="AG24" s="20"/>
      <c r="AH24" s="32">
        <v>1</v>
      </c>
      <c r="AI24" s="32">
        <f t="shared" si="34"/>
        <v>0</v>
      </c>
      <c r="AJ24" s="32">
        <f t="shared" si="35"/>
        <v>0</v>
      </c>
      <c r="AK24" s="20"/>
      <c r="AL24" s="32">
        <v>0</v>
      </c>
      <c r="AM24" s="32">
        <f t="shared" si="36"/>
        <v>0</v>
      </c>
      <c r="AN24" s="32">
        <f t="shared" si="37"/>
        <v>0</v>
      </c>
    </row>
    <row r="25" spans="1:40" s="13" customFormat="1" x14ac:dyDescent="0.25">
      <c r="A25" s="52" t="s">
        <v>31</v>
      </c>
      <c r="B25" s="54" t="s">
        <v>28</v>
      </c>
      <c r="C25" s="41" t="s">
        <v>17</v>
      </c>
      <c r="D25" s="46">
        <f>J25+N25+R25+V25+Z25+AD25+AH25+AL25</f>
        <v>3</v>
      </c>
      <c r="E25" s="51">
        <v>370</v>
      </c>
      <c r="F25" s="108">
        <f>D25*E25</f>
        <v>1110</v>
      </c>
      <c r="G25" s="116"/>
      <c r="I25" s="20"/>
      <c r="J25" s="32">
        <v>0</v>
      </c>
      <c r="K25" s="32">
        <f t="shared" si="23"/>
        <v>0</v>
      </c>
      <c r="L25" s="32">
        <f t="shared" si="24"/>
        <v>0</v>
      </c>
      <c r="M25" s="20"/>
      <c r="N25" s="32">
        <v>1</v>
      </c>
      <c r="O25" s="32">
        <f t="shared" si="25"/>
        <v>0</v>
      </c>
      <c r="P25" s="32">
        <f>G25*N25</f>
        <v>0</v>
      </c>
      <c r="Q25" s="20"/>
      <c r="R25" s="32">
        <v>0</v>
      </c>
      <c r="S25" s="32">
        <f t="shared" si="26"/>
        <v>0</v>
      </c>
      <c r="T25" s="32">
        <f t="shared" si="27"/>
        <v>0</v>
      </c>
      <c r="U25" s="20"/>
      <c r="V25" s="32">
        <v>1</v>
      </c>
      <c r="W25" s="32">
        <f t="shared" si="28"/>
        <v>0</v>
      </c>
      <c r="X25" s="32">
        <f t="shared" si="29"/>
        <v>0</v>
      </c>
      <c r="Y25" s="20"/>
      <c r="Z25" s="32">
        <v>1</v>
      </c>
      <c r="AA25" s="32">
        <f t="shared" si="30"/>
        <v>0</v>
      </c>
      <c r="AB25" s="32">
        <f t="shared" si="31"/>
        <v>0</v>
      </c>
      <c r="AC25" s="20"/>
      <c r="AD25" s="32">
        <v>0</v>
      </c>
      <c r="AE25" s="32">
        <f t="shared" si="32"/>
        <v>0</v>
      </c>
      <c r="AF25" s="32">
        <f t="shared" si="33"/>
        <v>0</v>
      </c>
      <c r="AG25" s="20"/>
      <c r="AH25" s="32">
        <v>0</v>
      </c>
      <c r="AI25" s="32">
        <f t="shared" si="34"/>
        <v>0</v>
      </c>
      <c r="AJ25" s="32">
        <f t="shared" si="35"/>
        <v>0</v>
      </c>
      <c r="AK25" s="20"/>
      <c r="AL25" s="32">
        <v>0</v>
      </c>
      <c r="AM25" s="32">
        <f t="shared" si="36"/>
        <v>0</v>
      </c>
      <c r="AN25" s="32">
        <f t="shared" si="37"/>
        <v>0</v>
      </c>
    </row>
    <row r="26" spans="1:40" s="13" customFormat="1" x14ac:dyDescent="0.25">
      <c r="A26" s="52" t="s">
        <v>32</v>
      </c>
      <c r="B26" s="55" t="s">
        <v>33</v>
      </c>
      <c r="C26" s="41" t="s">
        <v>17</v>
      </c>
      <c r="D26" s="46">
        <f>J26+N26+R26+V26+Z26+AD26+AH26+AL26</f>
        <v>0</v>
      </c>
      <c r="E26" s="51">
        <v>207</v>
      </c>
      <c r="F26" s="108">
        <f>D26*E26</f>
        <v>0</v>
      </c>
      <c r="G26" s="116"/>
      <c r="I26" s="16"/>
      <c r="J26" s="32">
        <v>0</v>
      </c>
      <c r="K26" s="32">
        <f t="shared" si="23"/>
        <v>0</v>
      </c>
      <c r="L26" s="32">
        <f t="shared" si="24"/>
        <v>0</v>
      </c>
      <c r="M26" s="16"/>
      <c r="N26" s="32">
        <v>0</v>
      </c>
      <c r="O26" s="32">
        <f t="shared" si="25"/>
        <v>0</v>
      </c>
      <c r="P26" s="32">
        <f>G26*N26</f>
        <v>0</v>
      </c>
      <c r="Q26" s="16"/>
      <c r="R26" s="32">
        <v>0</v>
      </c>
      <c r="S26" s="32">
        <f t="shared" si="26"/>
        <v>0</v>
      </c>
      <c r="T26" s="32">
        <f t="shared" si="27"/>
        <v>0</v>
      </c>
      <c r="U26" s="16"/>
      <c r="V26" s="32">
        <v>0</v>
      </c>
      <c r="W26" s="32">
        <f t="shared" si="28"/>
        <v>0</v>
      </c>
      <c r="X26" s="32">
        <f t="shared" si="29"/>
        <v>0</v>
      </c>
      <c r="Y26" s="16"/>
      <c r="Z26" s="32">
        <v>0</v>
      </c>
      <c r="AA26" s="32">
        <f t="shared" si="30"/>
        <v>0</v>
      </c>
      <c r="AB26" s="32">
        <f t="shared" si="31"/>
        <v>0</v>
      </c>
      <c r="AC26" s="16"/>
      <c r="AD26" s="32">
        <v>0</v>
      </c>
      <c r="AE26" s="32">
        <f t="shared" si="32"/>
        <v>0</v>
      </c>
      <c r="AF26" s="32">
        <f t="shared" si="33"/>
        <v>0</v>
      </c>
      <c r="AG26" s="16"/>
      <c r="AH26" s="32">
        <v>0</v>
      </c>
      <c r="AI26" s="32">
        <f t="shared" si="34"/>
        <v>0</v>
      </c>
      <c r="AJ26" s="32">
        <f t="shared" si="35"/>
        <v>0</v>
      </c>
      <c r="AK26" s="16"/>
      <c r="AL26" s="32">
        <v>0</v>
      </c>
      <c r="AM26" s="32">
        <f t="shared" si="36"/>
        <v>0</v>
      </c>
      <c r="AN26" s="32">
        <f t="shared" si="37"/>
        <v>0</v>
      </c>
    </row>
    <row r="27" spans="1:40" s="13" customFormat="1" ht="12.75" thickBot="1" x14ac:dyDescent="0.3">
      <c r="A27" s="56"/>
      <c r="B27" s="57"/>
      <c r="C27" s="58"/>
      <c r="D27" s="59"/>
      <c r="E27" s="60"/>
      <c r="F27" s="61"/>
      <c r="G27" s="123"/>
      <c r="I27" s="20"/>
      <c r="M27" s="20"/>
      <c r="Q27" s="20"/>
      <c r="U27" s="20"/>
      <c r="Y27" s="20"/>
      <c r="AC27" s="20"/>
      <c r="AG27" s="20"/>
      <c r="AK27" s="20"/>
    </row>
    <row r="28" spans="1:40" s="13" customFormat="1" ht="12.75" thickBot="1" x14ac:dyDescent="0.3">
      <c r="A28" s="56"/>
      <c r="B28" s="57"/>
      <c r="C28" s="58"/>
      <c r="D28" s="59"/>
      <c r="E28" s="34" t="s">
        <v>21</v>
      </c>
      <c r="F28" s="106">
        <f>SUM(F18:F26)</f>
        <v>25210</v>
      </c>
      <c r="G28" s="120"/>
      <c r="I28" s="16"/>
      <c r="L28" s="35">
        <f>SUM(L19:L26)</f>
        <v>0</v>
      </c>
      <c r="M28" s="16"/>
      <c r="P28" s="35">
        <f>SUM(P19:P26)</f>
        <v>0</v>
      </c>
      <c r="Q28" s="16"/>
      <c r="T28" s="35">
        <f>SUM(T19:T26)</f>
        <v>0</v>
      </c>
      <c r="U28" s="16"/>
      <c r="X28" s="35">
        <f>SUM(X19:X26)</f>
        <v>0</v>
      </c>
      <c r="Y28" s="16"/>
      <c r="AB28" s="35">
        <f>SUM(AB19:AB26)</f>
        <v>0</v>
      </c>
      <c r="AC28" s="16"/>
      <c r="AF28" s="35">
        <f>SUM(AF19:AF26)</f>
        <v>0</v>
      </c>
      <c r="AG28" s="16"/>
      <c r="AJ28" s="35">
        <f>SUM(AJ19:AJ26)</f>
        <v>0</v>
      </c>
      <c r="AK28" s="16"/>
      <c r="AN28" s="35">
        <f>SUM(AN19:AN26)</f>
        <v>0</v>
      </c>
    </row>
    <row r="29" spans="1:40" ht="12.75" thickBot="1" x14ac:dyDescent="0.25">
      <c r="E29" s="60"/>
      <c r="F29" s="61"/>
      <c r="G29" s="123"/>
      <c r="I29" s="20"/>
      <c r="J29" s="13"/>
      <c r="K29" s="13"/>
      <c r="L29" s="13"/>
      <c r="M29" s="20"/>
      <c r="N29" s="13"/>
      <c r="O29" s="13"/>
      <c r="P29" s="13"/>
      <c r="Q29" s="20"/>
      <c r="R29" s="13"/>
      <c r="S29" s="13"/>
      <c r="T29" s="13"/>
      <c r="U29" s="20"/>
      <c r="V29" s="13"/>
      <c r="W29" s="13"/>
      <c r="X29" s="13"/>
      <c r="Y29" s="20"/>
      <c r="Z29" s="13"/>
      <c r="AA29" s="13"/>
      <c r="AB29" s="13"/>
      <c r="AC29" s="20"/>
      <c r="AD29" s="13"/>
      <c r="AE29" s="13"/>
      <c r="AF29" s="13"/>
      <c r="AG29" s="20"/>
      <c r="AH29" s="13"/>
      <c r="AI29" s="13"/>
      <c r="AJ29" s="13"/>
      <c r="AK29" s="20"/>
      <c r="AL29" s="13"/>
      <c r="AM29" s="13"/>
      <c r="AN29" s="13"/>
    </row>
    <row r="30" spans="1:40" s="13" customFormat="1" ht="12.75" thickBot="1" x14ac:dyDescent="0.25">
      <c r="A30" s="17" t="s">
        <v>34</v>
      </c>
      <c r="B30" s="1"/>
      <c r="C30" s="2"/>
      <c r="D30" s="2"/>
      <c r="E30" s="2"/>
      <c r="F30" s="2"/>
      <c r="G30" s="121"/>
      <c r="I30" s="20"/>
      <c r="J30" s="1"/>
      <c r="K30" s="1"/>
      <c r="L30" s="1"/>
      <c r="M30" s="20"/>
      <c r="N30" s="1"/>
      <c r="O30" s="1"/>
      <c r="P30" s="1"/>
      <c r="Q30" s="20"/>
      <c r="R30" s="1"/>
      <c r="S30" s="1"/>
      <c r="T30" s="1"/>
      <c r="U30" s="20"/>
      <c r="V30" s="1"/>
      <c r="W30" s="1"/>
      <c r="X30" s="1"/>
      <c r="Y30" s="20"/>
      <c r="Z30" s="1"/>
      <c r="AA30" s="1"/>
      <c r="AB30" s="1"/>
      <c r="AC30" s="20"/>
      <c r="AD30" s="1"/>
      <c r="AE30" s="1"/>
      <c r="AF30" s="1"/>
      <c r="AG30" s="20"/>
      <c r="AH30" s="1"/>
      <c r="AI30" s="1"/>
      <c r="AJ30" s="1"/>
      <c r="AK30" s="20"/>
      <c r="AL30" s="1"/>
      <c r="AM30" s="1"/>
      <c r="AN30" s="1"/>
    </row>
    <row r="31" spans="1:40" s="13" customFormat="1" ht="24" x14ac:dyDescent="0.25">
      <c r="A31" s="62" t="s">
        <v>9</v>
      </c>
      <c r="B31" s="63" t="s">
        <v>10</v>
      </c>
      <c r="C31" s="38" t="s">
        <v>11</v>
      </c>
      <c r="D31" s="38" t="s">
        <v>12</v>
      </c>
      <c r="E31" s="38" t="s">
        <v>13</v>
      </c>
      <c r="F31" s="26" t="s">
        <v>14</v>
      </c>
      <c r="G31" s="122"/>
      <c r="I31" s="16"/>
      <c r="M31" s="16"/>
      <c r="Q31" s="16"/>
      <c r="U31" s="16"/>
      <c r="Y31" s="16"/>
      <c r="AC31" s="16"/>
      <c r="AG31" s="16"/>
      <c r="AK31" s="16"/>
    </row>
    <row r="32" spans="1:40" s="13" customFormat="1" ht="15.75" thickBot="1" x14ac:dyDescent="0.3">
      <c r="A32" s="150" t="s">
        <v>35</v>
      </c>
      <c r="B32" s="151"/>
      <c r="E32" s="33"/>
      <c r="G32" s="119"/>
      <c r="I32" s="20"/>
      <c r="M32" s="20"/>
      <c r="Q32" s="20"/>
      <c r="U32" s="20"/>
      <c r="Y32" s="20"/>
      <c r="AC32" s="20"/>
      <c r="AG32" s="20"/>
      <c r="AK32" s="20"/>
    </row>
    <row r="33" spans="1:40" s="13" customFormat="1" ht="15.75" thickBot="1" x14ac:dyDescent="0.3">
      <c r="A33" s="152" t="s">
        <v>36</v>
      </c>
      <c r="B33" s="153"/>
      <c r="C33" s="64"/>
      <c r="D33" s="64"/>
      <c r="E33" s="64"/>
      <c r="F33" s="64"/>
      <c r="G33" s="124"/>
      <c r="I33" s="20"/>
      <c r="M33" s="20"/>
      <c r="Q33" s="20"/>
      <c r="U33" s="20"/>
      <c r="Y33" s="20"/>
      <c r="AC33" s="20"/>
      <c r="AG33" s="20"/>
      <c r="AK33" s="20"/>
    </row>
    <row r="34" spans="1:40" s="13" customFormat="1" ht="36" x14ac:dyDescent="0.25">
      <c r="A34" s="65" t="s">
        <v>99</v>
      </c>
      <c r="B34" s="65" t="s">
        <v>37</v>
      </c>
      <c r="C34" s="66" t="s">
        <v>11</v>
      </c>
      <c r="D34" s="67">
        <f>J34+N34+R34+V34+Z34+AD34+AH34+AL34</f>
        <v>12</v>
      </c>
      <c r="E34" s="68">
        <v>168</v>
      </c>
      <c r="F34" s="109">
        <f>D34*E34</f>
        <v>2016</v>
      </c>
      <c r="G34" s="116"/>
      <c r="I34" s="20"/>
      <c r="J34" s="32">
        <v>1</v>
      </c>
      <c r="K34" s="32">
        <f t="shared" ref="K34:K67" si="38">G34</f>
        <v>0</v>
      </c>
      <c r="L34" s="32">
        <f t="shared" ref="L34:L36" si="39">G34*J34</f>
        <v>0</v>
      </c>
      <c r="M34" s="20"/>
      <c r="N34" s="32">
        <v>4</v>
      </c>
      <c r="O34" s="32">
        <f t="shared" ref="O34:O67" si="40">G34</f>
        <v>0</v>
      </c>
      <c r="P34" s="32">
        <f>G34*N34</f>
        <v>0</v>
      </c>
      <c r="Q34" s="20"/>
      <c r="R34" s="32">
        <v>2</v>
      </c>
      <c r="S34" s="32">
        <f t="shared" ref="S34:S67" si="41">G34</f>
        <v>0</v>
      </c>
      <c r="T34" s="32">
        <f t="shared" ref="T34:T67" si="42">G34*R34</f>
        <v>0</v>
      </c>
      <c r="U34" s="20"/>
      <c r="V34" s="32">
        <v>1</v>
      </c>
      <c r="W34" s="32">
        <f t="shared" ref="W34:W67" si="43">G34</f>
        <v>0</v>
      </c>
      <c r="X34" s="32">
        <f t="shared" ref="X34:X67" si="44">G34*V34</f>
        <v>0</v>
      </c>
      <c r="Y34" s="20"/>
      <c r="Z34" s="32">
        <v>1</v>
      </c>
      <c r="AA34" s="32">
        <f t="shared" ref="AA34:AA67" si="45">G34</f>
        <v>0</v>
      </c>
      <c r="AB34" s="32">
        <f t="shared" ref="AB34:AB67" si="46">G34*Z34</f>
        <v>0</v>
      </c>
      <c r="AC34" s="20"/>
      <c r="AD34" s="32">
        <v>1</v>
      </c>
      <c r="AE34" s="32">
        <f t="shared" ref="AE34:AE67" si="47">G34</f>
        <v>0</v>
      </c>
      <c r="AF34" s="32">
        <f t="shared" ref="AF34:AF67" si="48">G34*AD34</f>
        <v>0</v>
      </c>
      <c r="AG34" s="20"/>
      <c r="AH34" s="32">
        <v>1</v>
      </c>
      <c r="AI34" s="32">
        <f t="shared" ref="AI34:AI67" si="49">G34</f>
        <v>0</v>
      </c>
      <c r="AJ34" s="32">
        <f t="shared" ref="AJ34:AJ67" si="50">G34*AH34</f>
        <v>0</v>
      </c>
      <c r="AK34" s="20"/>
      <c r="AL34" s="32">
        <v>1</v>
      </c>
      <c r="AM34" s="32">
        <f t="shared" ref="AM34:AM67" si="51">G34</f>
        <v>0</v>
      </c>
      <c r="AN34" s="32">
        <f t="shared" ref="AN34:AN67" si="52">G34*AL34</f>
        <v>0</v>
      </c>
    </row>
    <row r="35" spans="1:40" s="13" customFormat="1" ht="36" x14ac:dyDescent="0.2">
      <c r="A35" s="69" t="s">
        <v>100</v>
      </c>
      <c r="B35" s="69" t="s">
        <v>38</v>
      </c>
      <c r="C35" s="70" t="s">
        <v>11</v>
      </c>
      <c r="D35" s="71">
        <f>J35+N35+R35+V35+Z35+AD35+AH35+AL35</f>
        <v>12</v>
      </c>
      <c r="E35" s="72">
        <v>168</v>
      </c>
      <c r="F35" s="110">
        <f>D35*E35</f>
        <v>2016</v>
      </c>
      <c r="G35" s="116"/>
      <c r="I35" s="11"/>
      <c r="J35" s="32">
        <v>1</v>
      </c>
      <c r="K35" s="32">
        <f t="shared" si="38"/>
        <v>0</v>
      </c>
      <c r="L35" s="32">
        <f t="shared" si="39"/>
        <v>0</v>
      </c>
      <c r="M35" s="11"/>
      <c r="N35" s="32">
        <v>4</v>
      </c>
      <c r="O35" s="32">
        <f t="shared" si="40"/>
        <v>0</v>
      </c>
      <c r="P35" s="32">
        <f>G35*N35</f>
        <v>0</v>
      </c>
      <c r="Q35" s="11"/>
      <c r="R35" s="32">
        <v>2</v>
      </c>
      <c r="S35" s="32">
        <f t="shared" si="41"/>
        <v>0</v>
      </c>
      <c r="T35" s="32">
        <f t="shared" si="42"/>
        <v>0</v>
      </c>
      <c r="U35" s="11"/>
      <c r="V35" s="32">
        <v>1</v>
      </c>
      <c r="W35" s="32">
        <f t="shared" si="43"/>
        <v>0</v>
      </c>
      <c r="X35" s="32">
        <f t="shared" si="44"/>
        <v>0</v>
      </c>
      <c r="Y35" s="11"/>
      <c r="Z35" s="32">
        <v>1</v>
      </c>
      <c r="AA35" s="32">
        <f t="shared" si="45"/>
        <v>0</v>
      </c>
      <c r="AB35" s="32">
        <f t="shared" si="46"/>
        <v>0</v>
      </c>
      <c r="AC35" s="11"/>
      <c r="AD35" s="32">
        <v>1</v>
      </c>
      <c r="AE35" s="32">
        <f t="shared" si="47"/>
        <v>0</v>
      </c>
      <c r="AF35" s="32">
        <f t="shared" si="48"/>
        <v>0</v>
      </c>
      <c r="AG35" s="11"/>
      <c r="AH35" s="32">
        <v>1</v>
      </c>
      <c r="AI35" s="32">
        <f t="shared" si="49"/>
        <v>0</v>
      </c>
      <c r="AJ35" s="32">
        <f t="shared" si="50"/>
        <v>0</v>
      </c>
      <c r="AK35" s="11"/>
      <c r="AL35" s="32">
        <v>1</v>
      </c>
      <c r="AM35" s="32">
        <f t="shared" si="51"/>
        <v>0</v>
      </c>
      <c r="AN35" s="32">
        <f t="shared" si="52"/>
        <v>0</v>
      </c>
    </row>
    <row r="36" spans="1:40" s="13" customFormat="1" ht="96.75" thickBot="1" x14ac:dyDescent="0.25">
      <c r="A36" s="69" t="s">
        <v>39</v>
      </c>
      <c r="B36" s="69" t="s">
        <v>40</v>
      </c>
      <c r="C36" s="70" t="s">
        <v>11</v>
      </c>
      <c r="D36" s="71">
        <f>J36+N36+R36+V36+Z36+AD36+AH36+AL36</f>
        <v>12</v>
      </c>
      <c r="E36" s="72">
        <v>330</v>
      </c>
      <c r="F36" s="110">
        <f>D36*E36</f>
        <v>3960</v>
      </c>
      <c r="G36" s="116"/>
      <c r="I36" s="11"/>
      <c r="J36" s="32">
        <v>1</v>
      </c>
      <c r="K36" s="32">
        <f t="shared" si="38"/>
        <v>0</v>
      </c>
      <c r="L36" s="32">
        <f t="shared" si="39"/>
        <v>0</v>
      </c>
      <c r="M36" s="11"/>
      <c r="N36" s="32">
        <v>4</v>
      </c>
      <c r="O36" s="32">
        <f t="shared" si="40"/>
        <v>0</v>
      </c>
      <c r="P36" s="32">
        <f>G36*N36</f>
        <v>0</v>
      </c>
      <c r="Q36" s="11"/>
      <c r="R36" s="32">
        <v>2</v>
      </c>
      <c r="S36" s="32">
        <f t="shared" si="41"/>
        <v>0</v>
      </c>
      <c r="T36" s="32">
        <f t="shared" si="42"/>
        <v>0</v>
      </c>
      <c r="U36" s="11"/>
      <c r="V36" s="32">
        <v>1</v>
      </c>
      <c r="W36" s="32">
        <f t="shared" si="43"/>
        <v>0</v>
      </c>
      <c r="X36" s="32">
        <f t="shared" si="44"/>
        <v>0</v>
      </c>
      <c r="Y36" s="11"/>
      <c r="Z36" s="32">
        <v>1</v>
      </c>
      <c r="AA36" s="32">
        <f t="shared" si="45"/>
        <v>0</v>
      </c>
      <c r="AB36" s="32">
        <f t="shared" si="46"/>
        <v>0</v>
      </c>
      <c r="AC36" s="11"/>
      <c r="AD36" s="32">
        <v>1</v>
      </c>
      <c r="AE36" s="32">
        <f t="shared" si="47"/>
        <v>0</v>
      </c>
      <c r="AF36" s="32">
        <f t="shared" si="48"/>
        <v>0</v>
      </c>
      <c r="AG36" s="11"/>
      <c r="AH36" s="32">
        <v>1</v>
      </c>
      <c r="AI36" s="32">
        <f t="shared" si="49"/>
        <v>0</v>
      </c>
      <c r="AJ36" s="32">
        <f t="shared" si="50"/>
        <v>0</v>
      </c>
      <c r="AK36" s="11"/>
      <c r="AL36" s="32">
        <v>1</v>
      </c>
      <c r="AM36" s="32">
        <f t="shared" si="51"/>
        <v>0</v>
      </c>
      <c r="AN36" s="32">
        <f t="shared" si="52"/>
        <v>0</v>
      </c>
    </row>
    <row r="37" spans="1:40" s="13" customFormat="1" ht="15" customHeight="1" x14ac:dyDescent="0.2">
      <c r="A37" s="152" t="s">
        <v>41</v>
      </c>
      <c r="B37" s="153"/>
      <c r="C37" s="64"/>
      <c r="D37" s="73"/>
      <c r="E37" s="64"/>
      <c r="F37" s="64"/>
      <c r="G37" s="124"/>
      <c r="I37" s="11"/>
      <c r="M37" s="11"/>
      <c r="Q37" s="11"/>
      <c r="U37" s="11"/>
      <c r="Y37" s="11"/>
      <c r="AC37" s="11"/>
      <c r="AG37" s="11"/>
      <c r="AK37" s="11"/>
    </row>
    <row r="38" spans="1:40" s="13" customFormat="1" ht="24" x14ac:dyDescent="0.2">
      <c r="A38" s="69" t="s">
        <v>42</v>
      </c>
      <c r="B38" s="69" t="s">
        <v>43</v>
      </c>
      <c r="C38" s="70" t="s">
        <v>11</v>
      </c>
      <c r="D38" s="71">
        <f t="shared" ref="D38:D45" si="53">J38+N38+R38+V38+Z38+AD38+AH38+AL38</f>
        <v>18</v>
      </c>
      <c r="E38" s="72">
        <v>330</v>
      </c>
      <c r="F38" s="110">
        <f>D38*E38</f>
        <v>5940</v>
      </c>
      <c r="G38" s="116"/>
      <c r="I38" s="11"/>
      <c r="J38" s="32">
        <v>3</v>
      </c>
      <c r="K38" s="32">
        <f t="shared" si="38"/>
        <v>0</v>
      </c>
      <c r="L38" s="32">
        <f t="shared" ref="L38:L45" si="54">G38*J38</f>
        <v>0</v>
      </c>
      <c r="M38" s="11"/>
      <c r="N38" s="32">
        <v>4</v>
      </c>
      <c r="O38" s="32">
        <f t="shared" si="40"/>
        <v>0</v>
      </c>
      <c r="P38" s="32">
        <f>G38*N38</f>
        <v>0</v>
      </c>
      <c r="Q38" s="11"/>
      <c r="R38" s="32">
        <v>2</v>
      </c>
      <c r="S38" s="32">
        <f t="shared" si="41"/>
        <v>0</v>
      </c>
      <c r="T38" s="32">
        <f t="shared" si="42"/>
        <v>0</v>
      </c>
      <c r="U38" s="11"/>
      <c r="V38" s="32">
        <v>1</v>
      </c>
      <c r="W38" s="32">
        <f t="shared" si="43"/>
        <v>0</v>
      </c>
      <c r="X38" s="32">
        <f t="shared" si="44"/>
        <v>0</v>
      </c>
      <c r="Y38" s="11"/>
      <c r="Z38" s="32">
        <v>1</v>
      </c>
      <c r="AA38" s="32">
        <f t="shared" si="45"/>
        <v>0</v>
      </c>
      <c r="AB38" s="32">
        <f t="shared" si="46"/>
        <v>0</v>
      </c>
      <c r="AC38" s="11"/>
      <c r="AD38" s="32">
        <v>3</v>
      </c>
      <c r="AE38" s="32">
        <f t="shared" si="47"/>
        <v>0</v>
      </c>
      <c r="AF38" s="32">
        <f t="shared" si="48"/>
        <v>0</v>
      </c>
      <c r="AG38" s="11"/>
      <c r="AH38" s="32">
        <v>2</v>
      </c>
      <c r="AI38" s="32">
        <f t="shared" si="49"/>
        <v>0</v>
      </c>
      <c r="AJ38" s="32">
        <f t="shared" si="50"/>
        <v>0</v>
      </c>
      <c r="AK38" s="11"/>
      <c r="AL38" s="32">
        <v>2</v>
      </c>
      <c r="AM38" s="32">
        <f t="shared" si="51"/>
        <v>0</v>
      </c>
      <c r="AN38" s="32">
        <f t="shared" si="52"/>
        <v>0</v>
      </c>
    </row>
    <row r="39" spans="1:40" s="13" customFormat="1" ht="24" x14ac:dyDescent="0.2">
      <c r="A39" s="74" t="s">
        <v>44</v>
      </c>
      <c r="B39" s="74" t="s">
        <v>43</v>
      </c>
      <c r="C39" s="75" t="s">
        <v>11</v>
      </c>
      <c r="D39" s="76">
        <f t="shared" si="53"/>
        <v>11</v>
      </c>
      <c r="E39" s="77">
        <v>330</v>
      </c>
      <c r="F39" s="111">
        <f>D39*E39</f>
        <v>3630</v>
      </c>
      <c r="G39" s="118"/>
      <c r="I39" s="11"/>
      <c r="J39" s="32">
        <v>1</v>
      </c>
      <c r="K39" s="32">
        <f t="shared" si="38"/>
        <v>0</v>
      </c>
      <c r="L39" s="32">
        <f t="shared" si="54"/>
        <v>0</v>
      </c>
      <c r="M39" s="11"/>
      <c r="N39" s="32">
        <v>4</v>
      </c>
      <c r="O39" s="32">
        <f t="shared" si="40"/>
        <v>0</v>
      </c>
      <c r="P39" s="32">
        <f>G39*N39</f>
        <v>0</v>
      </c>
      <c r="Q39" s="11"/>
      <c r="R39" s="32">
        <v>1</v>
      </c>
      <c r="S39" s="32">
        <f t="shared" si="41"/>
        <v>0</v>
      </c>
      <c r="T39" s="32">
        <f t="shared" si="42"/>
        <v>0</v>
      </c>
      <c r="U39" s="11"/>
      <c r="V39" s="32">
        <v>1</v>
      </c>
      <c r="W39" s="32">
        <f t="shared" si="43"/>
        <v>0</v>
      </c>
      <c r="X39" s="32">
        <f t="shared" si="44"/>
        <v>0</v>
      </c>
      <c r="Y39" s="11"/>
      <c r="Z39" s="32">
        <v>1</v>
      </c>
      <c r="AA39" s="32">
        <f t="shared" si="45"/>
        <v>0</v>
      </c>
      <c r="AB39" s="32">
        <f t="shared" si="46"/>
        <v>0</v>
      </c>
      <c r="AC39" s="11"/>
      <c r="AD39" s="32">
        <v>1</v>
      </c>
      <c r="AE39" s="32">
        <f t="shared" si="47"/>
        <v>0</v>
      </c>
      <c r="AF39" s="32">
        <f t="shared" si="48"/>
        <v>0</v>
      </c>
      <c r="AG39" s="11"/>
      <c r="AH39" s="32">
        <v>1</v>
      </c>
      <c r="AI39" s="32">
        <f t="shared" si="49"/>
        <v>0</v>
      </c>
      <c r="AJ39" s="32">
        <f t="shared" si="50"/>
        <v>0</v>
      </c>
      <c r="AK39" s="11"/>
      <c r="AL39" s="32">
        <v>1</v>
      </c>
      <c r="AM39" s="32">
        <f t="shared" si="51"/>
        <v>0</v>
      </c>
      <c r="AN39" s="32">
        <f t="shared" si="52"/>
        <v>0</v>
      </c>
    </row>
    <row r="40" spans="1:40" s="13" customFormat="1" ht="24.75" thickBot="1" x14ac:dyDescent="0.25">
      <c r="A40" s="74" t="s">
        <v>45</v>
      </c>
      <c r="B40" s="74" t="s">
        <v>46</v>
      </c>
      <c r="C40" s="75" t="s">
        <v>11</v>
      </c>
      <c r="D40" s="76">
        <f t="shared" si="53"/>
        <v>10</v>
      </c>
      <c r="E40" s="77">
        <v>330</v>
      </c>
      <c r="F40" s="111">
        <f>D40*E40</f>
        <v>3300</v>
      </c>
      <c r="G40" s="118"/>
      <c r="I40" s="11"/>
      <c r="J40" s="32">
        <v>1</v>
      </c>
      <c r="K40" s="32">
        <f t="shared" si="38"/>
        <v>0</v>
      </c>
      <c r="L40" s="32">
        <f t="shared" si="54"/>
        <v>0</v>
      </c>
      <c r="M40" s="11"/>
      <c r="N40" s="32">
        <v>3</v>
      </c>
      <c r="O40" s="32">
        <f t="shared" si="40"/>
        <v>0</v>
      </c>
      <c r="P40" s="32">
        <f>G40*N40</f>
        <v>0</v>
      </c>
      <c r="Q40" s="11"/>
      <c r="R40" s="32">
        <v>1</v>
      </c>
      <c r="S40" s="32">
        <f t="shared" si="41"/>
        <v>0</v>
      </c>
      <c r="T40" s="32">
        <f t="shared" si="42"/>
        <v>0</v>
      </c>
      <c r="U40" s="11"/>
      <c r="V40" s="32">
        <v>1</v>
      </c>
      <c r="W40" s="32">
        <f t="shared" si="43"/>
        <v>0</v>
      </c>
      <c r="X40" s="32">
        <f t="shared" si="44"/>
        <v>0</v>
      </c>
      <c r="Y40" s="11"/>
      <c r="Z40" s="32">
        <v>1</v>
      </c>
      <c r="AA40" s="32">
        <f t="shared" si="45"/>
        <v>0</v>
      </c>
      <c r="AB40" s="32">
        <f t="shared" si="46"/>
        <v>0</v>
      </c>
      <c r="AC40" s="11"/>
      <c r="AD40" s="32">
        <v>1</v>
      </c>
      <c r="AE40" s="32">
        <f t="shared" si="47"/>
        <v>0</v>
      </c>
      <c r="AF40" s="32">
        <f t="shared" si="48"/>
        <v>0</v>
      </c>
      <c r="AG40" s="11"/>
      <c r="AH40" s="32">
        <v>1</v>
      </c>
      <c r="AI40" s="32">
        <f t="shared" si="49"/>
        <v>0</v>
      </c>
      <c r="AJ40" s="32">
        <f t="shared" si="50"/>
        <v>0</v>
      </c>
      <c r="AK40" s="11"/>
      <c r="AL40" s="32">
        <v>1</v>
      </c>
      <c r="AM40" s="32">
        <f t="shared" si="51"/>
        <v>0</v>
      </c>
      <c r="AN40" s="32">
        <f t="shared" si="52"/>
        <v>0</v>
      </c>
    </row>
    <row r="41" spans="1:40" s="13" customFormat="1" ht="15" x14ac:dyDescent="0.2">
      <c r="A41" s="152" t="s">
        <v>47</v>
      </c>
      <c r="B41" s="153"/>
      <c r="C41" s="78"/>
      <c r="D41" s="79">
        <f t="shared" si="53"/>
        <v>0</v>
      </c>
      <c r="E41" s="80"/>
      <c r="F41" s="81"/>
      <c r="G41" s="118"/>
      <c r="I41" s="11"/>
      <c r="M41" s="11"/>
      <c r="Q41" s="11"/>
      <c r="U41" s="11"/>
      <c r="Y41" s="11"/>
      <c r="AA41" s="13">
        <f t="shared" si="45"/>
        <v>0</v>
      </c>
      <c r="AB41" s="13">
        <f t="shared" si="46"/>
        <v>0</v>
      </c>
      <c r="AC41" s="11"/>
      <c r="AG41" s="11"/>
      <c r="AK41" s="11"/>
    </row>
    <row r="42" spans="1:40" s="13" customFormat="1" ht="24" x14ac:dyDescent="0.2">
      <c r="A42" s="69" t="s">
        <v>48</v>
      </c>
      <c r="B42" s="69" t="s">
        <v>40</v>
      </c>
      <c r="C42" s="70" t="s">
        <v>11</v>
      </c>
      <c r="D42" s="82">
        <f t="shared" si="53"/>
        <v>1</v>
      </c>
      <c r="E42" s="72">
        <v>330</v>
      </c>
      <c r="F42" s="110">
        <f>D42*E42</f>
        <v>330</v>
      </c>
      <c r="G42" s="116"/>
      <c r="I42" s="11"/>
      <c r="J42" s="32">
        <v>0</v>
      </c>
      <c r="K42" s="32">
        <f t="shared" si="38"/>
        <v>0</v>
      </c>
      <c r="L42" s="32">
        <f t="shared" si="54"/>
        <v>0</v>
      </c>
      <c r="M42" s="11"/>
      <c r="N42" s="32">
        <v>1</v>
      </c>
      <c r="O42" s="32">
        <f t="shared" si="40"/>
        <v>0</v>
      </c>
      <c r="P42" s="32">
        <f>G42*N42</f>
        <v>0</v>
      </c>
      <c r="Q42" s="11"/>
      <c r="R42" s="32">
        <v>0</v>
      </c>
      <c r="S42" s="32">
        <f t="shared" si="41"/>
        <v>0</v>
      </c>
      <c r="T42" s="32">
        <f t="shared" si="42"/>
        <v>0</v>
      </c>
      <c r="U42" s="11"/>
      <c r="V42" s="32">
        <v>0</v>
      </c>
      <c r="W42" s="32">
        <f t="shared" si="43"/>
        <v>0</v>
      </c>
      <c r="X42" s="32">
        <f t="shared" si="44"/>
        <v>0</v>
      </c>
      <c r="Y42" s="11"/>
      <c r="Z42" s="32">
        <v>0</v>
      </c>
      <c r="AA42" s="32">
        <f t="shared" si="45"/>
        <v>0</v>
      </c>
      <c r="AB42" s="32">
        <f t="shared" si="46"/>
        <v>0</v>
      </c>
      <c r="AC42" s="11"/>
      <c r="AD42" s="32">
        <v>0</v>
      </c>
      <c r="AE42" s="32">
        <f t="shared" si="47"/>
        <v>0</v>
      </c>
      <c r="AF42" s="32">
        <f t="shared" si="48"/>
        <v>0</v>
      </c>
      <c r="AG42" s="11"/>
      <c r="AH42" s="32">
        <v>0</v>
      </c>
      <c r="AI42" s="32">
        <f t="shared" si="49"/>
        <v>0</v>
      </c>
      <c r="AJ42" s="32">
        <f t="shared" si="50"/>
        <v>0</v>
      </c>
      <c r="AK42" s="11"/>
      <c r="AL42" s="32">
        <v>0</v>
      </c>
      <c r="AM42" s="32">
        <f t="shared" si="51"/>
        <v>0</v>
      </c>
      <c r="AN42" s="32">
        <f t="shared" si="52"/>
        <v>0</v>
      </c>
    </row>
    <row r="43" spans="1:40" s="13" customFormat="1" ht="24" x14ac:dyDescent="0.2">
      <c r="A43" s="74" t="s">
        <v>49</v>
      </c>
      <c r="B43" s="74" t="s">
        <v>43</v>
      </c>
      <c r="C43" s="75" t="s">
        <v>11</v>
      </c>
      <c r="D43" s="76">
        <f t="shared" si="53"/>
        <v>3</v>
      </c>
      <c r="E43" s="77">
        <v>330</v>
      </c>
      <c r="F43" s="111">
        <f>D43*E43</f>
        <v>990</v>
      </c>
      <c r="G43" s="118"/>
      <c r="I43" s="11"/>
      <c r="J43" s="32">
        <v>0</v>
      </c>
      <c r="K43" s="32">
        <f t="shared" si="38"/>
        <v>0</v>
      </c>
      <c r="L43" s="32">
        <f t="shared" si="54"/>
        <v>0</v>
      </c>
      <c r="M43" s="11"/>
      <c r="N43" s="32">
        <v>1</v>
      </c>
      <c r="O43" s="32">
        <f t="shared" si="40"/>
        <v>0</v>
      </c>
      <c r="P43" s="32">
        <f>G43*N43</f>
        <v>0</v>
      </c>
      <c r="Q43" s="11"/>
      <c r="R43" s="32">
        <v>0</v>
      </c>
      <c r="S43" s="32">
        <f t="shared" si="41"/>
        <v>0</v>
      </c>
      <c r="T43" s="32">
        <f t="shared" si="42"/>
        <v>0</v>
      </c>
      <c r="U43" s="11"/>
      <c r="V43" s="32">
        <v>0</v>
      </c>
      <c r="W43" s="32">
        <f t="shared" si="43"/>
        <v>0</v>
      </c>
      <c r="X43" s="32">
        <f t="shared" si="44"/>
        <v>0</v>
      </c>
      <c r="Y43" s="11"/>
      <c r="Z43" s="32">
        <v>0</v>
      </c>
      <c r="AA43" s="32">
        <f t="shared" si="45"/>
        <v>0</v>
      </c>
      <c r="AB43" s="32">
        <f t="shared" si="46"/>
        <v>0</v>
      </c>
      <c r="AC43" s="11"/>
      <c r="AD43" s="32">
        <v>0</v>
      </c>
      <c r="AE43" s="32">
        <f t="shared" si="47"/>
        <v>0</v>
      </c>
      <c r="AF43" s="32">
        <f t="shared" si="48"/>
        <v>0</v>
      </c>
      <c r="AG43" s="11"/>
      <c r="AH43" s="32">
        <v>1</v>
      </c>
      <c r="AI43" s="32">
        <f t="shared" si="49"/>
        <v>0</v>
      </c>
      <c r="AJ43" s="32">
        <f t="shared" si="50"/>
        <v>0</v>
      </c>
      <c r="AK43" s="11"/>
      <c r="AL43" s="32">
        <v>1</v>
      </c>
      <c r="AM43" s="32">
        <f t="shared" si="51"/>
        <v>0</v>
      </c>
      <c r="AN43" s="32">
        <f t="shared" si="52"/>
        <v>0</v>
      </c>
    </row>
    <row r="44" spans="1:40" s="13" customFormat="1" ht="24" x14ac:dyDescent="0.2">
      <c r="A44" s="74" t="s">
        <v>50</v>
      </c>
      <c r="B44" s="74" t="s">
        <v>43</v>
      </c>
      <c r="C44" s="75" t="s">
        <v>11</v>
      </c>
      <c r="D44" s="76">
        <f t="shared" si="53"/>
        <v>2</v>
      </c>
      <c r="E44" s="77">
        <v>330</v>
      </c>
      <c r="F44" s="111">
        <f>D44*E44</f>
        <v>660</v>
      </c>
      <c r="G44" s="118"/>
      <c r="I44" s="11"/>
      <c r="J44" s="32">
        <v>0</v>
      </c>
      <c r="K44" s="32">
        <f t="shared" si="38"/>
        <v>0</v>
      </c>
      <c r="L44" s="32">
        <f t="shared" si="54"/>
        <v>0</v>
      </c>
      <c r="M44" s="11"/>
      <c r="N44" s="32">
        <v>1</v>
      </c>
      <c r="O44" s="32">
        <f t="shared" si="40"/>
        <v>0</v>
      </c>
      <c r="P44" s="32">
        <f>G44*N44</f>
        <v>0</v>
      </c>
      <c r="Q44" s="11"/>
      <c r="R44" s="32">
        <v>0</v>
      </c>
      <c r="S44" s="32">
        <f t="shared" si="41"/>
        <v>0</v>
      </c>
      <c r="T44" s="32">
        <f t="shared" si="42"/>
        <v>0</v>
      </c>
      <c r="U44" s="11"/>
      <c r="V44" s="32">
        <v>0</v>
      </c>
      <c r="W44" s="32">
        <f t="shared" si="43"/>
        <v>0</v>
      </c>
      <c r="X44" s="32">
        <f t="shared" si="44"/>
        <v>0</v>
      </c>
      <c r="Y44" s="11"/>
      <c r="Z44" s="32">
        <v>0</v>
      </c>
      <c r="AA44" s="32">
        <f t="shared" si="45"/>
        <v>0</v>
      </c>
      <c r="AB44" s="32">
        <f t="shared" si="46"/>
        <v>0</v>
      </c>
      <c r="AC44" s="11"/>
      <c r="AD44" s="32">
        <v>0</v>
      </c>
      <c r="AE44" s="32">
        <f t="shared" si="47"/>
        <v>0</v>
      </c>
      <c r="AF44" s="32">
        <f t="shared" si="48"/>
        <v>0</v>
      </c>
      <c r="AG44" s="11"/>
      <c r="AH44" s="32">
        <v>0</v>
      </c>
      <c r="AI44" s="32">
        <f t="shared" si="49"/>
        <v>0</v>
      </c>
      <c r="AJ44" s="32">
        <f t="shared" si="50"/>
        <v>0</v>
      </c>
      <c r="AK44" s="11"/>
      <c r="AL44" s="32">
        <v>1</v>
      </c>
      <c r="AM44" s="32">
        <f t="shared" si="51"/>
        <v>0</v>
      </c>
      <c r="AN44" s="32">
        <f t="shared" si="52"/>
        <v>0</v>
      </c>
    </row>
    <row r="45" spans="1:40" s="13" customFormat="1" ht="12.75" thickBot="1" x14ac:dyDescent="0.25">
      <c r="A45" s="83" t="s">
        <v>51</v>
      </c>
      <c r="B45" s="83" t="s">
        <v>52</v>
      </c>
      <c r="C45" s="84" t="s">
        <v>11</v>
      </c>
      <c r="D45" s="85">
        <f t="shared" si="53"/>
        <v>2</v>
      </c>
      <c r="E45" s="86">
        <v>1750</v>
      </c>
      <c r="F45" s="112">
        <f>D45*E45</f>
        <v>3500</v>
      </c>
      <c r="G45" s="118"/>
      <c r="I45" s="11"/>
      <c r="J45" s="32">
        <v>0</v>
      </c>
      <c r="K45" s="32">
        <f t="shared" si="38"/>
        <v>0</v>
      </c>
      <c r="L45" s="32">
        <f t="shared" si="54"/>
        <v>0</v>
      </c>
      <c r="M45" s="11"/>
      <c r="N45" s="32">
        <v>1</v>
      </c>
      <c r="O45" s="32">
        <f t="shared" si="40"/>
        <v>0</v>
      </c>
      <c r="P45" s="32">
        <f>G45*N45</f>
        <v>0</v>
      </c>
      <c r="Q45" s="11"/>
      <c r="R45" s="32">
        <v>0</v>
      </c>
      <c r="S45" s="32">
        <f t="shared" si="41"/>
        <v>0</v>
      </c>
      <c r="T45" s="32">
        <f t="shared" si="42"/>
        <v>0</v>
      </c>
      <c r="U45" s="11"/>
      <c r="V45" s="32">
        <v>0</v>
      </c>
      <c r="W45" s="32">
        <f t="shared" si="43"/>
        <v>0</v>
      </c>
      <c r="X45" s="32">
        <f t="shared" si="44"/>
        <v>0</v>
      </c>
      <c r="Y45" s="11"/>
      <c r="Z45" s="32">
        <v>0</v>
      </c>
      <c r="AA45" s="32">
        <f t="shared" si="45"/>
        <v>0</v>
      </c>
      <c r="AB45" s="32">
        <f t="shared" si="46"/>
        <v>0</v>
      </c>
      <c r="AC45" s="11"/>
      <c r="AD45" s="32">
        <v>0</v>
      </c>
      <c r="AE45" s="32">
        <f t="shared" si="47"/>
        <v>0</v>
      </c>
      <c r="AF45" s="32">
        <f t="shared" si="48"/>
        <v>0</v>
      </c>
      <c r="AG45" s="11"/>
      <c r="AH45" s="32">
        <v>0</v>
      </c>
      <c r="AI45" s="32">
        <f t="shared" si="49"/>
        <v>0</v>
      </c>
      <c r="AJ45" s="32">
        <f t="shared" si="50"/>
        <v>0</v>
      </c>
      <c r="AK45" s="11"/>
      <c r="AL45" s="32">
        <v>1</v>
      </c>
      <c r="AM45" s="32">
        <f t="shared" si="51"/>
        <v>0</v>
      </c>
      <c r="AN45" s="32">
        <f t="shared" si="52"/>
        <v>0</v>
      </c>
    </row>
    <row r="46" spans="1:40" s="13" customFormat="1" ht="15.75" thickBot="1" x14ac:dyDescent="0.3">
      <c r="A46" s="150" t="s">
        <v>53</v>
      </c>
      <c r="B46" s="151"/>
      <c r="C46" s="78"/>
      <c r="D46" s="79"/>
      <c r="E46" s="80"/>
      <c r="F46" s="81"/>
      <c r="G46" s="125"/>
      <c r="I46" s="11"/>
      <c r="M46" s="11"/>
      <c r="Q46" s="11"/>
      <c r="U46" s="11"/>
      <c r="Y46" s="11"/>
      <c r="AC46" s="11"/>
      <c r="AG46" s="11"/>
      <c r="AK46" s="11"/>
    </row>
    <row r="47" spans="1:40" s="13" customFormat="1" ht="15" x14ac:dyDescent="0.2">
      <c r="A47" s="152" t="s">
        <v>54</v>
      </c>
      <c r="B47" s="153"/>
      <c r="C47" s="78"/>
      <c r="D47" s="79"/>
      <c r="E47" s="80"/>
      <c r="F47" s="81"/>
      <c r="G47" s="125"/>
      <c r="I47" s="11"/>
      <c r="M47" s="11"/>
      <c r="Q47" s="11"/>
      <c r="U47" s="11"/>
      <c r="Y47" s="11"/>
      <c r="AC47" s="11"/>
      <c r="AG47" s="11"/>
      <c r="AK47" s="11"/>
    </row>
    <row r="48" spans="1:40" s="13" customFormat="1" ht="24" x14ac:dyDescent="0.2">
      <c r="A48" s="69" t="s">
        <v>55</v>
      </c>
      <c r="B48" s="49" t="s">
        <v>56</v>
      </c>
      <c r="C48" s="87" t="s">
        <v>11</v>
      </c>
      <c r="D48" s="88">
        <f t="shared" ref="D48:D54" si="55">J48+N48+R48+V48+Z48+AD48+AH48+AL48</f>
        <v>9</v>
      </c>
      <c r="E48" s="89">
        <v>575</v>
      </c>
      <c r="F48" s="108">
        <f t="shared" ref="F48:F54" si="56">D48*E48</f>
        <v>5175</v>
      </c>
      <c r="G48" s="116"/>
      <c r="I48" s="11"/>
      <c r="J48" s="32">
        <v>1</v>
      </c>
      <c r="K48" s="32">
        <f t="shared" si="38"/>
        <v>0</v>
      </c>
      <c r="L48" s="32">
        <f t="shared" ref="L48:L67" si="57">G48*J48</f>
        <v>0</v>
      </c>
      <c r="M48" s="11"/>
      <c r="N48" s="32">
        <v>2</v>
      </c>
      <c r="O48" s="32">
        <f t="shared" si="40"/>
        <v>0</v>
      </c>
      <c r="P48" s="32">
        <f t="shared" ref="P48:P54" si="58">G48*N48</f>
        <v>0</v>
      </c>
      <c r="Q48" s="11"/>
      <c r="R48" s="32">
        <v>1</v>
      </c>
      <c r="S48" s="32">
        <f t="shared" si="41"/>
        <v>0</v>
      </c>
      <c r="T48" s="32">
        <f t="shared" si="42"/>
        <v>0</v>
      </c>
      <c r="U48" s="11"/>
      <c r="V48" s="32">
        <v>1</v>
      </c>
      <c r="W48" s="32">
        <f t="shared" si="43"/>
        <v>0</v>
      </c>
      <c r="X48" s="32">
        <f t="shared" si="44"/>
        <v>0</v>
      </c>
      <c r="Y48" s="11"/>
      <c r="Z48" s="32">
        <v>1</v>
      </c>
      <c r="AA48" s="32">
        <f t="shared" si="45"/>
        <v>0</v>
      </c>
      <c r="AB48" s="32">
        <f t="shared" si="46"/>
        <v>0</v>
      </c>
      <c r="AC48" s="11"/>
      <c r="AD48" s="32">
        <v>1</v>
      </c>
      <c r="AE48" s="32">
        <f t="shared" si="47"/>
        <v>0</v>
      </c>
      <c r="AF48" s="32">
        <f t="shared" si="48"/>
        <v>0</v>
      </c>
      <c r="AG48" s="11"/>
      <c r="AH48" s="32">
        <v>1</v>
      </c>
      <c r="AI48" s="32">
        <f t="shared" si="49"/>
        <v>0</v>
      </c>
      <c r="AJ48" s="32">
        <f t="shared" si="50"/>
        <v>0</v>
      </c>
      <c r="AK48" s="11"/>
      <c r="AL48" s="32">
        <v>1</v>
      </c>
      <c r="AM48" s="32">
        <f t="shared" si="51"/>
        <v>0</v>
      </c>
      <c r="AN48" s="32">
        <f t="shared" si="52"/>
        <v>0</v>
      </c>
    </row>
    <row r="49" spans="1:40" s="13" customFormat="1" x14ac:dyDescent="0.2">
      <c r="A49" s="69" t="s">
        <v>57</v>
      </c>
      <c r="B49" s="49" t="s">
        <v>56</v>
      </c>
      <c r="C49" s="87" t="s">
        <v>11</v>
      </c>
      <c r="D49" s="88">
        <f t="shared" si="55"/>
        <v>9</v>
      </c>
      <c r="E49" s="89">
        <v>206.99999999999997</v>
      </c>
      <c r="F49" s="108">
        <f t="shared" si="56"/>
        <v>1862.9999999999998</v>
      </c>
      <c r="G49" s="116"/>
      <c r="I49" s="11"/>
      <c r="J49" s="32">
        <v>1</v>
      </c>
      <c r="K49" s="32">
        <f t="shared" si="38"/>
        <v>0</v>
      </c>
      <c r="L49" s="32">
        <f t="shared" si="57"/>
        <v>0</v>
      </c>
      <c r="M49" s="11"/>
      <c r="N49" s="32">
        <v>2</v>
      </c>
      <c r="O49" s="32">
        <f t="shared" si="40"/>
        <v>0</v>
      </c>
      <c r="P49" s="32">
        <f t="shared" si="58"/>
        <v>0</v>
      </c>
      <c r="Q49" s="11"/>
      <c r="R49" s="32">
        <v>1</v>
      </c>
      <c r="S49" s="32">
        <f t="shared" si="41"/>
        <v>0</v>
      </c>
      <c r="T49" s="32">
        <f t="shared" si="42"/>
        <v>0</v>
      </c>
      <c r="U49" s="11"/>
      <c r="V49" s="32">
        <v>1</v>
      </c>
      <c r="W49" s="32">
        <f t="shared" si="43"/>
        <v>0</v>
      </c>
      <c r="X49" s="32">
        <f t="shared" si="44"/>
        <v>0</v>
      </c>
      <c r="Y49" s="11"/>
      <c r="Z49" s="32">
        <v>1</v>
      </c>
      <c r="AA49" s="32">
        <f t="shared" si="45"/>
        <v>0</v>
      </c>
      <c r="AB49" s="32">
        <f t="shared" si="46"/>
        <v>0</v>
      </c>
      <c r="AC49" s="11"/>
      <c r="AD49" s="32">
        <v>1</v>
      </c>
      <c r="AE49" s="32">
        <f t="shared" si="47"/>
        <v>0</v>
      </c>
      <c r="AF49" s="32">
        <f t="shared" si="48"/>
        <v>0</v>
      </c>
      <c r="AG49" s="11"/>
      <c r="AH49" s="32">
        <v>1</v>
      </c>
      <c r="AI49" s="32">
        <f t="shared" si="49"/>
        <v>0</v>
      </c>
      <c r="AJ49" s="32">
        <f t="shared" si="50"/>
        <v>0</v>
      </c>
      <c r="AK49" s="11"/>
      <c r="AL49" s="32">
        <v>1</v>
      </c>
      <c r="AM49" s="32">
        <f t="shared" si="51"/>
        <v>0</v>
      </c>
      <c r="AN49" s="32">
        <f t="shared" si="52"/>
        <v>0</v>
      </c>
    </row>
    <row r="50" spans="1:40" s="13" customFormat="1" x14ac:dyDescent="0.2">
      <c r="A50" s="69" t="s">
        <v>58</v>
      </c>
      <c r="B50" s="49" t="s">
        <v>59</v>
      </c>
      <c r="C50" s="87" t="s">
        <v>11</v>
      </c>
      <c r="D50" s="88">
        <f t="shared" si="55"/>
        <v>9</v>
      </c>
      <c r="E50" s="89">
        <v>250</v>
      </c>
      <c r="F50" s="108">
        <f t="shared" si="56"/>
        <v>2250</v>
      </c>
      <c r="G50" s="116"/>
      <c r="I50" s="11"/>
      <c r="J50" s="32">
        <v>1</v>
      </c>
      <c r="K50" s="32">
        <f t="shared" si="38"/>
        <v>0</v>
      </c>
      <c r="L50" s="32">
        <f t="shared" si="57"/>
        <v>0</v>
      </c>
      <c r="M50" s="11"/>
      <c r="N50" s="32">
        <v>2</v>
      </c>
      <c r="O50" s="32">
        <f t="shared" si="40"/>
        <v>0</v>
      </c>
      <c r="P50" s="32">
        <f t="shared" si="58"/>
        <v>0</v>
      </c>
      <c r="Q50" s="11"/>
      <c r="R50" s="32">
        <v>1</v>
      </c>
      <c r="S50" s="32">
        <f t="shared" si="41"/>
        <v>0</v>
      </c>
      <c r="T50" s="32">
        <f t="shared" si="42"/>
        <v>0</v>
      </c>
      <c r="U50" s="11"/>
      <c r="V50" s="32">
        <v>1</v>
      </c>
      <c r="W50" s="32">
        <f t="shared" si="43"/>
        <v>0</v>
      </c>
      <c r="X50" s="32">
        <f t="shared" si="44"/>
        <v>0</v>
      </c>
      <c r="Y50" s="11"/>
      <c r="Z50" s="32">
        <v>1</v>
      </c>
      <c r="AA50" s="32">
        <f t="shared" si="45"/>
        <v>0</v>
      </c>
      <c r="AB50" s="32">
        <f t="shared" si="46"/>
        <v>0</v>
      </c>
      <c r="AC50" s="11"/>
      <c r="AD50" s="32">
        <v>1</v>
      </c>
      <c r="AE50" s="32">
        <f t="shared" si="47"/>
        <v>0</v>
      </c>
      <c r="AF50" s="32">
        <f t="shared" si="48"/>
        <v>0</v>
      </c>
      <c r="AG50" s="11"/>
      <c r="AH50" s="32">
        <v>1</v>
      </c>
      <c r="AI50" s="32">
        <f t="shared" si="49"/>
        <v>0</v>
      </c>
      <c r="AJ50" s="32">
        <f t="shared" si="50"/>
        <v>0</v>
      </c>
      <c r="AK50" s="11"/>
      <c r="AL50" s="32">
        <v>1</v>
      </c>
      <c r="AM50" s="32">
        <f t="shared" si="51"/>
        <v>0</v>
      </c>
      <c r="AN50" s="32">
        <f t="shared" si="52"/>
        <v>0</v>
      </c>
    </row>
    <row r="51" spans="1:40" s="13" customFormat="1" ht="24" x14ac:dyDescent="0.2">
      <c r="A51" s="69" t="s">
        <v>101</v>
      </c>
      <c r="B51" s="49" t="s">
        <v>56</v>
      </c>
      <c r="C51" s="87" t="s">
        <v>11</v>
      </c>
      <c r="D51" s="88">
        <f t="shared" si="55"/>
        <v>8</v>
      </c>
      <c r="E51" s="89">
        <v>110</v>
      </c>
      <c r="F51" s="108">
        <f t="shared" si="56"/>
        <v>880</v>
      </c>
      <c r="G51" s="116"/>
      <c r="I51" s="11"/>
      <c r="J51" s="32">
        <v>1</v>
      </c>
      <c r="K51" s="32">
        <f t="shared" si="38"/>
        <v>0</v>
      </c>
      <c r="L51" s="32">
        <f t="shared" si="57"/>
        <v>0</v>
      </c>
      <c r="M51" s="11"/>
      <c r="N51" s="32">
        <v>1</v>
      </c>
      <c r="O51" s="32">
        <f t="shared" si="40"/>
        <v>0</v>
      </c>
      <c r="P51" s="32">
        <f t="shared" si="58"/>
        <v>0</v>
      </c>
      <c r="Q51" s="11"/>
      <c r="R51" s="32">
        <v>1</v>
      </c>
      <c r="S51" s="32">
        <f t="shared" si="41"/>
        <v>0</v>
      </c>
      <c r="T51" s="32">
        <f t="shared" si="42"/>
        <v>0</v>
      </c>
      <c r="U51" s="11"/>
      <c r="V51" s="32">
        <v>1</v>
      </c>
      <c r="W51" s="32">
        <f t="shared" si="43"/>
        <v>0</v>
      </c>
      <c r="X51" s="32">
        <f t="shared" si="44"/>
        <v>0</v>
      </c>
      <c r="Y51" s="11"/>
      <c r="Z51" s="32">
        <v>1</v>
      </c>
      <c r="AA51" s="32">
        <f t="shared" si="45"/>
        <v>0</v>
      </c>
      <c r="AB51" s="32">
        <f t="shared" si="46"/>
        <v>0</v>
      </c>
      <c r="AC51" s="11"/>
      <c r="AD51" s="32">
        <v>1</v>
      </c>
      <c r="AE51" s="32">
        <f t="shared" si="47"/>
        <v>0</v>
      </c>
      <c r="AF51" s="32">
        <f t="shared" si="48"/>
        <v>0</v>
      </c>
      <c r="AG51" s="11"/>
      <c r="AH51" s="32">
        <v>1</v>
      </c>
      <c r="AI51" s="32">
        <f t="shared" si="49"/>
        <v>0</v>
      </c>
      <c r="AJ51" s="32">
        <f t="shared" si="50"/>
        <v>0</v>
      </c>
      <c r="AK51" s="11"/>
      <c r="AL51" s="32">
        <v>1</v>
      </c>
      <c r="AM51" s="32">
        <f t="shared" si="51"/>
        <v>0</v>
      </c>
      <c r="AN51" s="32">
        <f t="shared" si="52"/>
        <v>0</v>
      </c>
    </row>
    <row r="52" spans="1:40" s="13" customFormat="1" ht="24" x14ac:dyDescent="0.2">
      <c r="A52" s="69" t="s">
        <v>102</v>
      </c>
      <c r="B52" s="49" t="s">
        <v>60</v>
      </c>
      <c r="C52" s="87" t="s">
        <v>11</v>
      </c>
      <c r="D52" s="88">
        <f t="shared" si="55"/>
        <v>8</v>
      </c>
      <c r="E52" s="89">
        <v>110</v>
      </c>
      <c r="F52" s="108">
        <f t="shared" si="56"/>
        <v>880</v>
      </c>
      <c r="G52" s="116"/>
      <c r="I52" s="11"/>
      <c r="J52" s="32">
        <v>1</v>
      </c>
      <c r="K52" s="32">
        <f t="shared" si="38"/>
        <v>0</v>
      </c>
      <c r="L52" s="32">
        <f t="shared" si="57"/>
        <v>0</v>
      </c>
      <c r="M52" s="11"/>
      <c r="N52" s="32">
        <v>1</v>
      </c>
      <c r="O52" s="32">
        <f t="shared" si="40"/>
        <v>0</v>
      </c>
      <c r="P52" s="32">
        <f t="shared" si="58"/>
        <v>0</v>
      </c>
      <c r="Q52" s="11"/>
      <c r="R52" s="32">
        <v>1</v>
      </c>
      <c r="S52" s="32">
        <f t="shared" si="41"/>
        <v>0</v>
      </c>
      <c r="T52" s="32">
        <f t="shared" si="42"/>
        <v>0</v>
      </c>
      <c r="U52" s="11"/>
      <c r="V52" s="32">
        <v>1</v>
      </c>
      <c r="W52" s="32">
        <f t="shared" si="43"/>
        <v>0</v>
      </c>
      <c r="X52" s="32">
        <f t="shared" si="44"/>
        <v>0</v>
      </c>
      <c r="Y52" s="11"/>
      <c r="Z52" s="32">
        <v>1</v>
      </c>
      <c r="AA52" s="32">
        <f t="shared" si="45"/>
        <v>0</v>
      </c>
      <c r="AB52" s="32">
        <f t="shared" si="46"/>
        <v>0</v>
      </c>
      <c r="AC52" s="11"/>
      <c r="AD52" s="32">
        <v>1</v>
      </c>
      <c r="AE52" s="32">
        <f t="shared" si="47"/>
        <v>0</v>
      </c>
      <c r="AF52" s="32">
        <f t="shared" si="48"/>
        <v>0</v>
      </c>
      <c r="AG52" s="11"/>
      <c r="AH52" s="32">
        <v>1</v>
      </c>
      <c r="AI52" s="32">
        <f t="shared" si="49"/>
        <v>0</v>
      </c>
      <c r="AJ52" s="32">
        <f t="shared" si="50"/>
        <v>0</v>
      </c>
      <c r="AK52" s="11"/>
      <c r="AL52" s="32">
        <v>1</v>
      </c>
      <c r="AM52" s="32">
        <f t="shared" si="51"/>
        <v>0</v>
      </c>
      <c r="AN52" s="32">
        <f t="shared" si="52"/>
        <v>0</v>
      </c>
    </row>
    <row r="53" spans="1:40" s="13" customFormat="1" ht="24" x14ac:dyDescent="0.2">
      <c r="A53" s="69" t="s">
        <v>55</v>
      </c>
      <c r="B53" s="49" t="s">
        <v>59</v>
      </c>
      <c r="C53" s="87" t="s">
        <v>11</v>
      </c>
      <c r="D53" s="88">
        <f t="shared" si="55"/>
        <v>9</v>
      </c>
      <c r="E53" s="89">
        <v>330</v>
      </c>
      <c r="F53" s="108">
        <f t="shared" si="56"/>
        <v>2970</v>
      </c>
      <c r="G53" s="116"/>
      <c r="I53" s="11"/>
      <c r="J53" s="32">
        <v>1</v>
      </c>
      <c r="K53" s="32">
        <f t="shared" si="38"/>
        <v>0</v>
      </c>
      <c r="L53" s="32">
        <f t="shared" si="57"/>
        <v>0</v>
      </c>
      <c r="M53" s="11"/>
      <c r="N53" s="32">
        <v>1</v>
      </c>
      <c r="O53" s="32">
        <f t="shared" si="40"/>
        <v>0</v>
      </c>
      <c r="P53" s="32">
        <f t="shared" si="58"/>
        <v>0</v>
      </c>
      <c r="Q53" s="11"/>
      <c r="R53" s="32">
        <v>1</v>
      </c>
      <c r="S53" s="32">
        <f t="shared" si="41"/>
        <v>0</v>
      </c>
      <c r="T53" s="32">
        <f t="shared" si="42"/>
        <v>0</v>
      </c>
      <c r="U53" s="11"/>
      <c r="V53" s="32">
        <v>1</v>
      </c>
      <c r="W53" s="32">
        <f t="shared" si="43"/>
        <v>0</v>
      </c>
      <c r="X53" s="32">
        <f t="shared" si="44"/>
        <v>0</v>
      </c>
      <c r="Y53" s="11"/>
      <c r="Z53" s="32">
        <v>1</v>
      </c>
      <c r="AA53" s="32">
        <f t="shared" si="45"/>
        <v>0</v>
      </c>
      <c r="AB53" s="32">
        <f t="shared" si="46"/>
        <v>0</v>
      </c>
      <c r="AC53" s="11"/>
      <c r="AD53" s="32">
        <v>1</v>
      </c>
      <c r="AE53" s="32">
        <f t="shared" si="47"/>
        <v>0</v>
      </c>
      <c r="AF53" s="32">
        <f t="shared" si="48"/>
        <v>0</v>
      </c>
      <c r="AG53" s="11"/>
      <c r="AH53" s="32">
        <v>1</v>
      </c>
      <c r="AI53" s="32">
        <f t="shared" si="49"/>
        <v>0</v>
      </c>
      <c r="AJ53" s="32">
        <f t="shared" si="50"/>
        <v>0</v>
      </c>
      <c r="AK53" s="11"/>
      <c r="AL53" s="32">
        <v>2</v>
      </c>
      <c r="AM53" s="32">
        <f t="shared" si="51"/>
        <v>0</v>
      </c>
      <c r="AN53" s="32">
        <f t="shared" si="52"/>
        <v>0</v>
      </c>
    </row>
    <row r="54" spans="1:40" s="13" customFormat="1" ht="24.75" thickBot="1" x14ac:dyDescent="0.25">
      <c r="A54" s="90" t="s">
        <v>61</v>
      </c>
      <c r="B54" s="91" t="s">
        <v>62</v>
      </c>
      <c r="C54" s="92" t="s">
        <v>11</v>
      </c>
      <c r="D54" s="93">
        <f t="shared" si="55"/>
        <v>8</v>
      </c>
      <c r="E54" s="94">
        <v>210</v>
      </c>
      <c r="F54" s="113">
        <f t="shared" si="56"/>
        <v>1680</v>
      </c>
      <c r="G54" s="116"/>
      <c r="I54" s="11"/>
      <c r="J54" s="32">
        <v>1</v>
      </c>
      <c r="K54" s="32">
        <f t="shared" si="38"/>
        <v>0</v>
      </c>
      <c r="L54" s="32">
        <f t="shared" si="57"/>
        <v>0</v>
      </c>
      <c r="M54" s="11"/>
      <c r="N54" s="32">
        <v>1</v>
      </c>
      <c r="O54" s="32">
        <f t="shared" si="40"/>
        <v>0</v>
      </c>
      <c r="P54" s="32">
        <f t="shared" si="58"/>
        <v>0</v>
      </c>
      <c r="Q54" s="11"/>
      <c r="R54" s="32">
        <v>1</v>
      </c>
      <c r="S54" s="32">
        <f t="shared" si="41"/>
        <v>0</v>
      </c>
      <c r="T54" s="32">
        <f t="shared" si="42"/>
        <v>0</v>
      </c>
      <c r="U54" s="11"/>
      <c r="V54" s="32">
        <v>1</v>
      </c>
      <c r="W54" s="32">
        <f t="shared" si="43"/>
        <v>0</v>
      </c>
      <c r="X54" s="32">
        <f t="shared" si="44"/>
        <v>0</v>
      </c>
      <c r="Y54" s="11"/>
      <c r="Z54" s="32">
        <v>1</v>
      </c>
      <c r="AA54" s="32">
        <f t="shared" si="45"/>
        <v>0</v>
      </c>
      <c r="AB54" s="32">
        <f t="shared" si="46"/>
        <v>0</v>
      </c>
      <c r="AC54" s="11"/>
      <c r="AD54" s="32">
        <v>1</v>
      </c>
      <c r="AE54" s="32">
        <f t="shared" si="47"/>
        <v>0</v>
      </c>
      <c r="AF54" s="32">
        <f t="shared" si="48"/>
        <v>0</v>
      </c>
      <c r="AG54" s="11"/>
      <c r="AH54" s="32">
        <v>1</v>
      </c>
      <c r="AI54" s="32">
        <f t="shared" si="49"/>
        <v>0</v>
      </c>
      <c r="AJ54" s="32">
        <f t="shared" si="50"/>
        <v>0</v>
      </c>
      <c r="AK54" s="11"/>
      <c r="AL54" s="32">
        <v>1</v>
      </c>
      <c r="AM54" s="32">
        <f t="shared" si="51"/>
        <v>0</v>
      </c>
      <c r="AN54" s="32">
        <f t="shared" si="52"/>
        <v>0</v>
      </c>
    </row>
    <row r="55" spans="1:40" s="13" customFormat="1" ht="15.75" thickBot="1" x14ac:dyDescent="0.25">
      <c r="A55" s="138" t="s">
        <v>63</v>
      </c>
      <c r="B55" s="139"/>
      <c r="C55" s="78"/>
      <c r="D55" s="95"/>
      <c r="E55" s="80"/>
      <c r="F55" s="81"/>
      <c r="G55" s="125"/>
      <c r="I55" s="11"/>
      <c r="M55" s="11"/>
      <c r="Q55" s="11"/>
      <c r="U55" s="11"/>
      <c r="Y55" s="11"/>
      <c r="AC55" s="11"/>
      <c r="AG55" s="11"/>
      <c r="AK55" s="11"/>
    </row>
    <row r="56" spans="1:40" s="13" customFormat="1" ht="24" x14ac:dyDescent="0.2">
      <c r="A56" s="65" t="s">
        <v>64</v>
      </c>
      <c r="B56" s="96" t="s">
        <v>65</v>
      </c>
      <c r="C56" s="97" t="s">
        <v>11</v>
      </c>
      <c r="D56" s="98">
        <f t="shared" ref="D56:D67" si="59">J56+N56+R56+V56+Z56+AD56+AH56+AL56</f>
        <v>9</v>
      </c>
      <c r="E56" s="99">
        <v>170</v>
      </c>
      <c r="F56" s="114">
        <f>D56*E56</f>
        <v>1530</v>
      </c>
      <c r="G56" s="116"/>
      <c r="I56" s="11"/>
      <c r="J56" s="32">
        <v>1</v>
      </c>
      <c r="K56" s="32">
        <f t="shared" si="38"/>
        <v>0</v>
      </c>
      <c r="L56" s="32">
        <f t="shared" si="57"/>
        <v>0</v>
      </c>
      <c r="M56" s="11"/>
      <c r="N56" s="32">
        <v>2</v>
      </c>
      <c r="O56" s="32">
        <f t="shared" si="40"/>
        <v>0</v>
      </c>
      <c r="P56" s="32">
        <f t="shared" ref="P56:P67" si="60">G56*N56</f>
        <v>0</v>
      </c>
      <c r="Q56" s="11"/>
      <c r="R56" s="32">
        <v>1</v>
      </c>
      <c r="S56" s="32">
        <f t="shared" si="41"/>
        <v>0</v>
      </c>
      <c r="T56" s="32">
        <f t="shared" si="42"/>
        <v>0</v>
      </c>
      <c r="U56" s="11"/>
      <c r="V56" s="32">
        <v>1</v>
      </c>
      <c r="W56" s="32">
        <f t="shared" si="43"/>
        <v>0</v>
      </c>
      <c r="X56" s="32">
        <f t="shared" si="44"/>
        <v>0</v>
      </c>
      <c r="Y56" s="11"/>
      <c r="Z56" s="32">
        <v>1</v>
      </c>
      <c r="AA56" s="32">
        <f t="shared" si="45"/>
        <v>0</v>
      </c>
      <c r="AB56" s="32">
        <f t="shared" si="46"/>
        <v>0</v>
      </c>
      <c r="AC56" s="11"/>
      <c r="AD56" s="32">
        <v>1</v>
      </c>
      <c r="AE56" s="32">
        <f t="shared" si="47"/>
        <v>0</v>
      </c>
      <c r="AF56" s="32">
        <f t="shared" si="48"/>
        <v>0</v>
      </c>
      <c r="AG56" s="11"/>
      <c r="AH56" s="32">
        <v>1</v>
      </c>
      <c r="AI56" s="32">
        <f t="shared" si="49"/>
        <v>0</v>
      </c>
      <c r="AJ56" s="32">
        <f t="shared" si="50"/>
        <v>0</v>
      </c>
      <c r="AK56" s="11"/>
      <c r="AL56" s="32">
        <v>1</v>
      </c>
      <c r="AM56" s="32">
        <f t="shared" si="51"/>
        <v>0</v>
      </c>
      <c r="AN56" s="32">
        <f t="shared" si="52"/>
        <v>0</v>
      </c>
    </row>
    <row r="57" spans="1:40" s="13" customFormat="1" ht="24" x14ac:dyDescent="0.2">
      <c r="A57" s="69" t="s">
        <v>66</v>
      </c>
      <c r="B57" s="49" t="s">
        <v>67</v>
      </c>
      <c r="C57" s="87" t="s">
        <v>11</v>
      </c>
      <c r="D57" s="88">
        <f t="shared" si="59"/>
        <v>8</v>
      </c>
      <c r="E57" s="89">
        <v>170</v>
      </c>
      <c r="F57" s="108">
        <f t="shared" ref="F57:F67" si="61">D57*E57</f>
        <v>1360</v>
      </c>
      <c r="G57" s="116"/>
      <c r="I57" s="11"/>
      <c r="J57" s="32">
        <v>1</v>
      </c>
      <c r="K57" s="32">
        <f t="shared" si="38"/>
        <v>0</v>
      </c>
      <c r="L57" s="32">
        <f t="shared" si="57"/>
        <v>0</v>
      </c>
      <c r="M57" s="11"/>
      <c r="N57" s="32">
        <v>1</v>
      </c>
      <c r="O57" s="32">
        <f t="shared" si="40"/>
        <v>0</v>
      </c>
      <c r="P57" s="32">
        <f t="shared" si="60"/>
        <v>0</v>
      </c>
      <c r="Q57" s="11"/>
      <c r="R57" s="32">
        <v>1</v>
      </c>
      <c r="S57" s="32">
        <f t="shared" si="41"/>
        <v>0</v>
      </c>
      <c r="T57" s="32">
        <f t="shared" si="42"/>
        <v>0</v>
      </c>
      <c r="U57" s="11"/>
      <c r="V57" s="32">
        <v>1</v>
      </c>
      <c r="W57" s="32">
        <f t="shared" si="43"/>
        <v>0</v>
      </c>
      <c r="X57" s="32">
        <f t="shared" si="44"/>
        <v>0</v>
      </c>
      <c r="Y57" s="11"/>
      <c r="Z57" s="32">
        <v>1</v>
      </c>
      <c r="AA57" s="32">
        <f t="shared" si="45"/>
        <v>0</v>
      </c>
      <c r="AB57" s="32">
        <f t="shared" si="46"/>
        <v>0</v>
      </c>
      <c r="AC57" s="11"/>
      <c r="AD57" s="32">
        <v>1</v>
      </c>
      <c r="AE57" s="32">
        <f t="shared" si="47"/>
        <v>0</v>
      </c>
      <c r="AF57" s="32">
        <f t="shared" si="48"/>
        <v>0</v>
      </c>
      <c r="AG57" s="11"/>
      <c r="AH57" s="32">
        <v>1</v>
      </c>
      <c r="AI57" s="32">
        <f t="shared" si="49"/>
        <v>0</v>
      </c>
      <c r="AJ57" s="32">
        <f t="shared" si="50"/>
        <v>0</v>
      </c>
      <c r="AK57" s="11"/>
      <c r="AL57" s="32">
        <v>1</v>
      </c>
      <c r="AM57" s="32">
        <f t="shared" si="51"/>
        <v>0</v>
      </c>
      <c r="AN57" s="32">
        <f t="shared" si="52"/>
        <v>0</v>
      </c>
    </row>
    <row r="58" spans="1:40" s="13" customFormat="1" ht="24" x14ac:dyDescent="0.2">
      <c r="A58" s="69" t="s">
        <v>68</v>
      </c>
      <c r="B58" s="49" t="s">
        <v>69</v>
      </c>
      <c r="C58" s="87" t="s">
        <v>11</v>
      </c>
      <c r="D58" s="88">
        <f t="shared" si="59"/>
        <v>9</v>
      </c>
      <c r="E58" s="89">
        <v>170</v>
      </c>
      <c r="F58" s="108">
        <f t="shared" si="61"/>
        <v>1530</v>
      </c>
      <c r="G58" s="116"/>
      <c r="I58" s="11"/>
      <c r="J58" s="32">
        <v>1</v>
      </c>
      <c r="K58" s="32">
        <f t="shared" si="38"/>
        <v>0</v>
      </c>
      <c r="L58" s="32">
        <f t="shared" si="57"/>
        <v>0</v>
      </c>
      <c r="M58" s="11"/>
      <c r="N58" s="32">
        <v>2</v>
      </c>
      <c r="O58" s="32">
        <f t="shared" si="40"/>
        <v>0</v>
      </c>
      <c r="P58" s="32">
        <f t="shared" si="60"/>
        <v>0</v>
      </c>
      <c r="Q58" s="11"/>
      <c r="R58" s="32">
        <v>1</v>
      </c>
      <c r="S58" s="32">
        <f t="shared" si="41"/>
        <v>0</v>
      </c>
      <c r="T58" s="32">
        <f t="shared" si="42"/>
        <v>0</v>
      </c>
      <c r="U58" s="11"/>
      <c r="V58" s="32">
        <v>1</v>
      </c>
      <c r="W58" s="32">
        <f t="shared" si="43"/>
        <v>0</v>
      </c>
      <c r="X58" s="32">
        <f t="shared" si="44"/>
        <v>0</v>
      </c>
      <c r="Y58" s="11"/>
      <c r="Z58" s="32">
        <v>1</v>
      </c>
      <c r="AA58" s="32">
        <f t="shared" si="45"/>
        <v>0</v>
      </c>
      <c r="AB58" s="32">
        <f t="shared" si="46"/>
        <v>0</v>
      </c>
      <c r="AC58" s="11"/>
      <c r="AD58" s="32">
        <v>1</v>
      </c>
      <c r="AE58" s="32">
        <f t="shared" si="47"/>
        <v>0</v>
      </c>
      <c r="AF58" s="32">
        <f t="shared" si="48"/>
        <v>0</v>
      </c>
      <c r="AG58" s="11"/>
      <c r="AH58" s="32">
        <v>1</v>
      </c>
      <c r="AI58" s="32">
        <f t="shared" si="49"/>
        <v>0</v>
      </c>
      <c r="AJ58" s="32">
        <f t="shared" si="50"/>
        <v>0</v>
      </c>
      <c r="AK58" s="11"/>
      <c r="AL58" s="32">
        <v>1</v>
      </c>
      <c r="AM58" s="32">
        <f t="shared" si="51"/>
        <v>0</v>
      </c>
      <c r="AN58" s="32">
        <f t="shared" si="52"/>
        <v>0</v>
      </c>
    </row>
    <row r="59" spans="1:40" s="13" customFormat="1" ht="24" x14ac:dyDescent="0.2">
      <c r="A59" s="69" t="s">
        <v>70</v>
      </c>
      <c r="B59" s="49" t="s">
        <v>71</v>
      </c>
      <c r="C59" s="87" t="s">
        <v>11</v>
      </c>
      <c r="D59" s="88">
        <f t="shared" si="59"/>
        <v>4</v>
      </c>
      <c r="E59" s="89">
        <v>170</v>
      </c>
      <c r="F59" s="108">
        <f t="shared" si="61"/>
        <v>680</v>
      </c>
      <c r="G59" s="116"/>
      <c r="I59" s="11"/>
      <c r="J59" s="32">
        <v>0</v>
      </c>
      <c r="K59" s="32">
        <f t="shared" si="38"/>
        <v>0</v>
      </c>
      <c r="L59" s="32">
        <f t="shared" si="57"/>
        <v>0</v>
      </c>
      <c r="M59" s="11"/>
      <c r="N59" s="32">
        <v>2</v>
      </c>
      <c r="O59" s="32">
        <f t="shared" si="40"/>
        <v>0</v>
      </c>
      <c r="P59" s="32">
        <f t="shared" si="60"/>
        <v>0</v>
      </c>
      <c r="Q59" s="11"/>
      <c r="R59" s="32">
        <v>0</v>
      </c>
      <c r="S59" s="32">
        <f t="shared" si="41"/>
        <v>0</v>
      </c>
      <c r="T59" s="32">
        <f t="shared" si="42"/>
        <v>0</v>
      </c>
      <c r="U59" s="11"/>
      <c r="V59" s="32">
        <v>1</v>
      </c>
      <c r="W59" s="32">
        <f t="shared" si="43"/>
        <v>0</v>
      </c>
      <c r="X59" s="32">
        <f t="shared" si="44"/>
        <v>0</v>
      </c>
      <c r="Y59" s="11"/>
      <c r="Z59" s="32">
        <v>1</v>
      </c>
      <c r="AA59" s="32">
        <f t="shared" si="45"/>
        <v>0</v>
      </c>
      <c r="AB59" s="32">
        <f t="shared" si="46"/>
        <v>0</v>
      </c>
      <c r="AC59" s="11"/>
      <c r="AD59" s="32">
        <v>0</v>
      </c>
      <c r="AE59" s="32">
        <f t="shared" si="47"/>
        <v>0</v>
      </c>
      <c r="AF59" s="32">
        <f t="shared" si="48"/>
        <v>0</v>
      </c>
      <c r="AG59" s="11"/>
      <c r="AH59" s="32">
        <v>0</v>
      </c>
      <c r="AI59" s="32">
        <f t="shared" si="49"/>
        <v>0</v>
      </c>
      <c r="AJ59" s="32">
        <f t="shared" si="50"/>
        <v>0</v>
      </c>
      <c r="AK59" s="11"/>
      <c r="AL59" s="32">
        <v>0</v>
      </c>
      <c r="AM59" s="32">
        <f t="shared" si="51"/>
        <v>0</v>
      </c>
      <c r="AN59" s="32">
        <f t="shared" si="52"/>
        <v>0</v>
      </c>
    </row>
    <row r="60" spans="1:40" s="13" customFormat="1" ht="24" x14ac:dyDescent="0.2">
      <c r="A60" s="69" t="s">
        <v>72</v>
      </c>
      <c r="B60" s="49" t="s">
        <v>73</v>
      </c>
      <c r="C60" s="87" t="s">
        <v>11</v>
      </c>
      <c r="D60" s="88">
        <f t="shared" si="59"/>
        <v>9</v>
      </c>
      <c r="E60" s="89">
        <v>170</v>
      </c>
      <c r="F60" s="108">
        <f t="shared" si="61"/>
        <v>1530</v>
      </c>
      <c r="G60" s="116"/>
      <c r="I60" s="11"/>
      <c r="J60" s="32">
        <v>1</v>
      </c>
      <c r="K60" s="32">
        <f t="shared" si="38"/>
        <v>0</v>
      </c>
      <c r="L60" s="32">
        <f t="shared" si="57"/>
        <v>0</v>
      </c>
      <c r="M60" s="11"/>
      <c r="N60" s="32">
        <v>2</v>
      </c>
      <c r="O60" s="32">
        <f t="shared" si="40"/>
        <v>0</v>
      </c>
      <c r="P60" s="32">
        <f t="shared" si="60"/>
        <v>0</v>
      </c>
      <c r="Q60" s="11"/>
      <c r="R60" s="32">
        <v>1</v>
      </c>
      <c r="S60" s="32">
        <f t="shared" si="41"/>
        <v>0</v>
      </c>
      <c r="T60" s="32">
        <f t="shared" si="42"/>
        <v>0</v>
      </c>
      <c r="U60" s="11"/>
      <c r="V60" s="32">
        <v>1</v>
      </c>
      <c r="W60" s="32">
        <f t="shared" si="43"/>
        <v>0</v>
      </c>
      <c r="X60" s="32">
        <f t="shared" si="44"/>
        <v>0</v>
      </c>
      <c r="Y60" s="11"/>
      <c r="Z60" s="32">
        <v>1</v>
      </c>
      <c r="AA60" s="32">
        <f t="shared" si="45"/>
        <v>0</v>
      </c>
      <c r="AB60" s="32">
        <f t="shared" si="46"/>
        <v>0</v>
      </c>
      <c r="AC60" s="11"/>
      <c r="AD60" s="32">
        <v>1</v>
      </c>
      <c r="AE60" s="32">
        <f t="shared" si="47"/>
        <v>0</v>
      </c>
      <c r="AF60" s="32">
        <f t="shared" si="48"/>
        <v>0</v>
      </c>
      <c r="AG60" s="11"/>
      <c r="AH60" s="32">
        <v>1</v>
      </c>
      <c r="AI60" s="32">
        <f t="shared" si="49"/>
        <v>0</v>
      </c>
      <c r="AJ60" s="32">
        <f t="shared" si="50"/>
        <v>0</v>
      </c>
      <c r="AK60" s="11"/>
      <c r="AL60" s="32">
        <v>1</v>
      </c>
      <c r="AM60" s="32">
        <f t="shared" si="51"/>
        <v>0</v>
      </c>
      <c r="AN60" s="32">
        <f t="shared" si="52"/>
        <v>0</v>
      </c>
    </row>
    <row r="61" spans="1:40" s="13" customFormat="1" ht="24" x14ac:dyDescent="0.2">
      <c r="A61" s="69" t="s">
        <v>74</v>
      </c>
      <c r="B61" s="49" t="s">
        <v>75</v>
      </c>
      <c r="C61" s="87" t="s">
        <v>11</v>
      </c>
      <c r="D61" s="88">
        <f t="shared" si="59"/>
        <v>8</v>
      </c>
      <c r="E61" s="89">
        <v>170</v>
      </c>
      <c r="F61" s="108">
        <f t="shared" si="61"/>
        <v>1360</v>
      </c>
      <c r="G61" s="116"/>
      <c r="I61" s="11"/>
      <c r="J61" s="32">
        <v>1</v>
      </c>
      <c r="K61" s="32">
        <f t="shared" si="38"/>
        <v>0</v>
      </c>
      <c r="L61" s="32">
        <f t="shared" si="57"/>
        <v>0</v>
      </c>
      <c r="M61" s="11"/>
      <c r="N61" s="32">
        <v>1</v>
      </c>
      <c r="O61" s="32">
        <f t="shared" si="40"/>
        <v>0</v>
      </c>
      <c r="P61" s="32">
        <f t="shared" si="60"/>
        <v>0</v>
      </c>
      <c r="Q61" s="11"/>
      <c r="R61" s="32">
        <v>1</v>
      </c>
      <c r="S61" s="32">
        <f t="shared" si="41"/>
        <v>0</v>
      </c>
      <c r="T61" s="32">
        <f t="shared" si="42"/>
        <v>0</v>
      </c>
      <c r="U61" s="11"/>
      <c r="V61" s="32">
        <v>1</v>
      </c>
      <c r="W61" s="32">
        <f t="shared" si="43"/>
        <v>0</v>
      </c>
      <c r="X61" s="32">
        <f t="shared" si="44"/>
        <v>0</v>
      </c>
      <c r="Y61" s="11"/>
      <c r="Z61" s="32">
        <v>1</v>
      </c>
      <c r="AA61" s="32">
        <f t="shared" si="45"/>
        <v>0</v>
      </c>
      <c r="AB61" s="32">
        <f t="shared" si="46"/>
        <v>0</v>
      </c>
      <c r="AC61" s="11"/>
      <c r="AD61" s="32">
        <v>1</v>
      </c>
      <c r="AE61" s="32">
        <f t="shared" si="47"/>
        <v>0</v>
      </c>
      <c r="AF61" s="32">
        <f t="shared" si="48"/>
        <v>0</v>
      </c>
      <c r="AG61" s="11"/>
      <c r="AH61" s="32">
        <v>1</v>
      </c>
      <c r="AI61" s="32">
        <f t="shared" si="49"/>
        <v>0</v>
      </c>
      <c r="AJ61" s="32">
        <f t="shared" si="50"/>
        <v>0</v>
      </c>
      <c r="AK61" s="11"/>
      <c r="AL61" s="32">
        <v>1</v>
      </c>
      <c r="AM61" s="32">
        <f t="shared" si="51"/>
        <v>0</v>
      </c>
      <c r="AN61" s="32">
        <f t="shared" si="52"/>
        <v>0</v>
      </c>
    </row>
    <row r="62" spans="1:40" s="13" customFormat="1" ht="24" x14ac:dyDescent="0.2">
      <c r="A62" s="69" t="s">
        <v>76</v>
      </c>
      <c r="B62" s="49" t="s">
        <v>77</v>
      </c>
      <c r="C62" s="87" t="s">
        <v>11</v>
      </c>
      <c r="D62" s="88">
        <f t="shared" si="59"/>
        <v>3</v>
      </c>
      <c r="E62" s="89">
        <v>170</v>
      </c>
      <c r="F62" s="108">
        <f t="shared" si="61"/>
        <v>510</v>
      </c>
      <c r="G62" s="116"/>
      <c r="I62" s="11"/>
      <c r="J62" s="32">
        <v>0</v>
      </c>
      <c r="K62" s="32">
        <f t="shared" si="38"/>
        <v>0</v>
      </c>
      <c r="L62" s="32">
        <f t="shared" si="57"/>
        <v>0</v>
      </c>
      <c r="M62" s="11"/>
      <c r="N62" s="32">
        <v>1</v>
      </c>
      <c r="O62" s="32">
        <f t="shared" si="40"/>
        <v>0</v>
      </c>
      <c r="P62" s="32">
        <f t="shared" si="60"/>
        <v>0</v>
      </c>
      <c r="Q62" s="11"/>
      <c r="R62" s="32">
        <v>0</v>
      </c>
      <c r="S62" s="32">
        <f t="shared" si="41"/>
        <v>0</v>
      </c>
      <c r="T62" s="32">
        <f t="shared" si="42"/>
        <v>0</v>
      </c>
      <c r="U62" s="11"/>
      <c r="V62" s="32">
        <v>1</v>
      </c>
      <c r="W62" s="32">
        <f t="shared" si="43"/>
        <v>0</v>
      </c>
      <c r="X62" s="32">
        <f t="shared" si="44"/>
        <v>0</v>
      </c>
      <c r="Y62" s="11"/>
      <c r="Z62" s="32">
        <v>1</v>
      </c>
      <c r="AA62" s="32">
        <f t="shared" si="45"/>
        <v>0</v>
      </c>
      <c r="AB62" s="32">
        <f t="shared" si="46"/>
        <v>0</v>
      </c>
      <c r="AC62" s="11"/>
      <c r="AD62" s="32">
        <v>0</v>
      </c>
      <c r="AE62" s="32">
        <f t="shared" si="47"/>
        <v>0</v>
      </c>
      <c r="AF62" s="32">
        <f t="shared" si="48"/>
        <v>0</v>
      </c>
      <c r="AG62" s="11"/>
      <c r="AH62" s="32">
        <v>0</v>
      </c>
      <c r="AI62" s="32">
        <f t="shared" si="49"/>
        <v>0</v>
      </c>
      <c r="AJ62" s="32">
        <f t="shared" si="50"/>
        <v>0</v>
      </c>
      <c r="AK62" s="11"/>
      <c r="AL62" s="32">
        <v>0</v>
      </c>
      <c r="AM62" s="32">
        <f t="shared" si="51"/>
        <v>0</v>
      </c>
      <c r="AN62" s="32">
        <f t="shared" si="52"/>
        <v>0</v>
      </c>
    </row>
    <row r="63" spans="1:40" s="13" customFormat="1" x14ac:dyDescent="0.2">
      <c r="A63" s="69" t="s">
        <v>78</v>
      </c>
      <c r="B63" s="49" t="s">
        <v>79</v>
      </c>
      <c r="C63" s="87" t="s">
        <v>11</v>
      </c>
      <c r="D63" s="88">
        <f t="shared" si="59"/>
        <v>6</v>
      </c>
      <c r="E63" s="89">
        <v>50</v>
      </c>
      <c r="F63" s="108">
        <f t="shared" si="61"/>
        <v>300</v>
      </c>
      <c r="G63" s="116"/>
      <c r="I63" s="11"/>
      <c r="J63" s="32">
        <v>1</v>
      </c>
      <c r="K63" s="32">
        <f t="shared" si="38"/>
        <v>0</v>
      </c>
      <c r="L63" s="32">
        <f t="shared" si="57"/>
        <v>0</v>
      </c>
      <c r="M63" s="11"/>
      <c r="N63" s="32">
        <v>2</v>
      </c>
      <c r="O63" s="32">
        <f t="shared" si="40"/>
        <v>0</v>
      </c>
      <c r="P63" s="32">
        <f t="shared" si="60"/>
        <v>0</v>
      </c>
      <c r="Q63" s="11"/>
      <c r="R63" s="32">
        <v>1</v>
      </c>
      <c r="S63" s="32">
        <f t="shared" si="41"/>
        <v>0</v>
      </c>
      <c r="T63" s="32">
        <f t="shared" si="42"/>
        <v>0</v>
      </c>
      <c r="U63" s="11"/>
      <c r="V63" s="32">
        <v>1</v>
      </c>
      <c r="W63" s="32">
        <f t="shared" si="43"/>
        <v>0</v>
      </c>
      <c r="X63" s="32">
        <f t="shared" si="44"/>
        <v>0</v>
      </c>
      <c r="Y63" s="11"/>
      <c r="Z63" s="32">
        <v>1</v>
      </c>
      <c r="AA63" s="32">
        <f t="shared" si="45"/>
        <v>0</v>
      </c>
      <c r="AB63" s="32">
        <f t="shared" si="46"/>
        <v>0</v>
      </c>
      <c r="AC63" s="11"/>
      <c r="AD63" s="32">
        <v>0</v>
      </c>
      <c r="AE63" s="32">
        <f t="shared" si="47"/>
        <v>0</v>
      </c>
      <c r="AF63" s="32">
        <f t="shared" si="48"/>
        <v>0</v>
      </c>
      <c r="AG63" s="11"/>
      <c r="AH63" s="32">
        <v>0</v>
      </c>
      <c r="AI63" s="32">
        <f t="shared" si="49"/>
        <v>0</v>
      </c>
      <c r="AJ63" s="32">
        <f t="shared" si="50"/>
        <v>0</v>
      </c>
      <c r="AK63" s="11"/>
      <c r="AL63" s="32">
        <v>0</v>
      </c>
      <c r="AM63" s="32">
        <f t="shared" si="51"/>
        <v>0</v>
      </c>
      <c r="AN63" s="32">
        <f t="shared" si="52"/>
        <v>0</v>
      </c>
    </row>
    <row r="64" spans="1:40" s="13" customFormat="1" ht="24" x14ac:dyDescent="0.2">
      <c r="A64" s="69" t="s">
        <v>80</v>
      </c>
      <c r="B64" s="49" t="s">
        <v>81</v>
      </c>
      <c r="C64" s="87" t="s">
        <v>11</v>
      </c>
      <c r="D64" s="88">
        <f t="shared" si="59"/>
        <v>5</v>
      </c>
      <c r="E64" s="89">
        <v>50</v>
      </c>
      <c r="F64" s="108">
        <f t="shared" si="61"/>
        <v>250</v>
      </c>
      <c r="G64" s="116"/>
      <c r="I64" s="11"/>
      <c r="J64" s="32">
        <v>1</v>
      </c>
      <c r="K64" s="32">
        <f t="shared" si="38"/>
        <v>0</v>
      </c>
      <c r="L64" s="32">
        <f t="shared" si="57"/>
        <v>0</v>
      </c>
      <c r="M64" s="11"/>
      <c r="N64" s="32">
        <v>2</v>
      </c>
      <c r="O64" s="32">
        <f t="shared" si="40"/>
        <v>0</v>
      </c>
      <c r="P64" s="32">
        <f t="shared" si="60"/>
        <v>0</v>
      </c>
      <c r="Q64" s="11"/>
      <c r="R64" s="32">
        <v>0</v>
      </c>
      <c r="S64" s="32">
        <f t="shared" si="41"/>
        <v>0</v>
      </c>
      <c r="T64" s="32">
        <f t="shared" si="42"/>
        <v>0</v>
      </c>
      <c r="U64" s="11"/>
      <c r="V64" s="32">
        <v>1</v>
      </c>
      <c r="W64" s="32">
        <f t="shared" si="43"/>
        <v>0</v>
      </c>
      <c r="X64" s="32">
        <f t="shared" si="44"/>
        <v>0</v>
      </c>
      <c r="Y64" s="11"/>
      <c r="Z64" s="32">
        <v>1</v>
      </c>
      <c r="AA64" s="32">
        <f t="shared" si="45"/>
        <v>0</v>
      </c>
      <c r="AB64" s="32">
        <f t="shared" si="46"/>
        <v>0</v>
      </c>
      <c r="AC64" s="11"/>
      <c r="AD64" s="32">
        <v>0</v>
      </c>
      <c r="AE64" s="32">
        <f t="shared" si="47"/>
        <v>0</v>
      </c>
      <c r="AF64" s="32">
        <f t="shared" si="48"/>
        <v>0</v>
      </c>
      <c r="AG64" s="11"/>
      <c r="AH64" s="32">
        <v>0</v>
      </c>
      <c r="AI64" s="32">
        <f t="shared" si="49"/>
        <v>0</v>
      </c>
      <c r="AJ64" s="32">
        <f t="shared" si="50"/>
        <v>0</v>
      </c>
      <c r="AK64" s="11"/>
      <c r="AL64" s="32">
        <v>0</v>
      </c>
      <c r="AM64" s="32">
        <f t="shared" si="51"/>
        <v>0</v>
      </c>
      <c r="AN64" s="32">
        <f t="shared" si="52"/>
        <v>0</v>
      </c>
    </row>
    <row r="65" spans="1:40" s="13" customFormat="1" ht="24" x14ac:dyDescent="0.2">
      <c r="A65" s="69" t="s">
        <v>82</v>
      </c>
      <c r="B65" s="49" t="s">
        <v>83</v>
      </c>
      <c r="C65" s="87" t="s">
        <v>11</v>
      </c>
      <c r="D65" s="88">
        <f t="shared" si="59"/>
        <v>5</v>
      </c>
      <c r="E65" s="89">
        <v>50</v>
      </c>
      <c r="F65" s="108">
        <f t="shared" si="61"/>
        <v>250</v>
      </c>
      <c r="G65" s="116"/>
      <c r="I65" s="11"/>
      <c r="J65" s="32">
        <v>1</v>
      </c>
      <c r="K65" s="32">
        <f t="shared" si="38"/>
        <v>0</v>
      </c>
      <c r="L65" s="32">
        <f t="shared" si="57"/>
        <v>0</v>
      </c>
      <c r="M65" s="11"/>
      <c r="N65" s="32">
        <v>2</v>
      </c>
      <c r="O65" s="32">
        <f t="shared" si="40"/>
        <v>0</v>
      </c>
      <c r="P65" s="32">
        <f t="shared" si="60"/>
        <v>0</v>
      </c>
      <c r="Q65" s="11"/>
      <c r="R65" s="32">
        <v>0</v>
      </c>
      <c r="S65" s="32">
        <f t="shared" si="41"/>
        <v>0</v>
      </c>
      <c r="T65" s="32">
        <f t="shared" si="42"/>
        <v>0</v>
      </c>
      <c r="U65" s="11"/>
      <c r="V65" s="32">
        <v>1</v>
      </c>
      <c r="W65" s="32">
        <f t="shared" si="43"/>
        <v>0</v>
      </c>
      <c r="X65" s="32">
        <f t="shared" si="44"/>
        <v>0</v>
      </c>
      <c r="Y65" s="11"/>
      <c r="Z65" s="32">
        <v>1</v>
      </c>
      <c r="AA65" s="32">
        <f t="shared" si="45"/>
        <v>0</v>
      </c>
      <c r="AB65" s="32">
        <f t="shared" si="46"/>
        <v>0</v>
      </c>
      <c r="AC65" s="11"/>
      <c r="AD65" s="32">
        <v>0</v>
      </c>
      <c r="AE65" s="32">
        <f t="shared" si="47"/>
        <v>0</v>
      </c>
      <c r="AF65" s="32">
        <f t="shared" si="48"/>
        <v>0</v>
      </c>
      <c r="AG65" s="11"/>
      <c r="AH65" s="32">
        <v>0</v>
      </c>
      <c r="AI65" s="32">
        <f t="shared" si="49"/>
        <v>0</v>
      </c>
      <c r="AJ65" s="32">
        <f t="shared" si="50"/>
        <v>0</v>
      </c>
      <c r="AK65" s="11"/>
      <c r="AL65" s="32">
        <v>0</v>
      </c>
      <c r="AM65" s="32">
        <f t="shared" si="51"/>
        <v>0</v>
      </c>
      <c r="AN65" s="32">
        <f t="shared" si="52"/>
        <v>0</v>
      </c>
    </row>
    <row r="66" spans="1:40" s="13" customFormat="1" x14ac:dyDescent="0.2">
      <c r="A66" s="69" t="s">
        <v>84</v>
      </c>
      <c r="B66" s="49" t="s">
        <v>85</v>
      </c>
      <c r="C66" s="87" t="s">
        <v>11</v>
      </c>
      <c r="D66" s="88">
        <f t="shared" si="59"/>
        <v>4.5</v>
      </c>
      <c r="E66" s="89">
        <v>50</v>
      </c>
      <c r="F66" s="108">
        <f t="shared" si="61"/>
        <v>225</v>
      </c>
      <c r="G66" s="116"/>
      <c r="I66" s="11"/>
      <c r="J66" s="32">
        <v>0.5</v>
      </c>
      <c r="K66" s="32">
        <f t="shared" si="38"/>
        <v>0</v>
      </c>
      <c r="L66" s="32">
        <f t="shared" si="57"/>
        <v>0</v>
      </c>
      <c r="M66" s="11"/>
      <c r="N66" s="32">
        <v>2</v>
      </c>
      <c r="O66" s="32">
        <f t="shared" si="40"/>
        <v>0</v>
      </c>
      <c r="P66" s="32">
        <f t="shared" si="60"/>
        <v>0</v>
      </c>
      <c r="Q66" s="11"/>
      <c r="R66" s="32">
        <v>0</v>
      </c>
      <c r="S66" s="32">
        <f t="shared" si="41"/>
        <v>0</v>
      </c>
      <c r="T66" s="32">
        <f t="shared" si="42"/>
        <v>0</v>
      </c>
      <c r="U66" s="11"/>
      <c r="V66" s="32">
        <v>1</v>
      </c>
      <c r="W66" s="32">
        <f t="shared" si="43"/>
        <v>0</v>
      </c>
      <c r="X66" s="32">
        <f t="shared" si="44"/>
        <v>0</v>
      </c>
      <c r="Y66" s="11"/>
      <c r="Z66" s="32">
        <v>1</v>
      </c>
      <c r="AA66" s="32">
        <f t="shared" si="45"/>
        <v>0</v>
      </c>
      <c r="AB66" s="32">
        <f t="shared" si="46"/>
        <v>0</v>
      </c>
      <c r="AC66" s="11"/>
      <c r="AD66" s="32">
        <v>0</v>
      </c>
      <c r="AE66" s="32">
        <f t="shared" si="47"/>
        <v>0</v>
      </c>
      <c r="AF66" s="32">
        <f t="shared" si="48"/>
        <v>0</v>
      </c>
      <c r="AG66" s="11"/>
      <c r="AH66" s="32">
        <v>0</v>
      </c>
      <c r="AI66" s="32">
        <f t="shared" si="49"/>
        <v>0</v>
      </c>
      <c r="AJ66" s="32">
        <f t="shared" si="50"/>
        <v>0</v>
      </c>
      <c r="AK66" s="11"/>
      <c r="AL66" s="32">
        <v>0</v>
      </c>
      <c r="AM66" s="32">
        <f t="shared" si="51"/>
        <v>0</v>
      </c>
      <c r="AN66" s="32">
        <f t="shared" si="52"/>
        <v>0</v>
      </c>
    </row>
    <row r="67" spans="1:40" s="13" customFormat="1" x14ac:dyDescent="0.2">
      <c r="A67" s="69" t="s">
        <v>86</v>
      </c>
      <c r="B67" s="49" t="s">
        <v>87</v>
      </c>
      <c r="C67" s="87" t="s">
        <v>11</v>
      </c>
      <c r="D67" s="88">
        <f t="shared" si="59"/>
        <v>4.5</v>
      </c>
      <c r="E67" s="89">
        <v>50</v>
      </c>
      <c r="F67" s="108">
        <f t="shared" si="61"/>
        <v>225</v>
      </c>
      <c r="G67" s="116"/>
      <c r="I67" s="11"/>
      <c r="J67" s="32">
        <v>0.5</v>
      </c>
      <c r="K67" s="32">
        <f t="shared" si="38"/>
        <v>0</v>
      </c>
      <c r="L67" s="32">
        <f t="shared" si="57"/>
        <v>0</v>
      </c>
      <c r="M67" s="11"/>
      <c r="N67" s="32">
        <v>2</v>
      </c>
      <c r="O67" s="32">
        <f t="shared" si="40"/>
        <v>0</v>
      </c>
      <c r="P67" s="32">
        <f t="shared" si="60"/>
        <v>0</v>
      </c>
      <c r="Q67" s="11"/>
      <c r="R67" s="32">
        <v>0</v>
      </c>
      <c r="S67" s="32">
        <f t="shared" si="41"/>
        <v>0</v>
      </c>
      <c r="T67" s="32">
        <f t="shared" si="42"/>
        <v>0</v>
      </c>
      <c r="U67" s="11"/>
      <c r="V67" s="32">
        <v>1</v>
      </c>
      <c r="W67" s="32">
        <f t="shared" si="43"/>
        <v>0</v>
      </c>
      <c r="X67" s="32">
        <f t="shared" si="44"/>
        <v>0</v>
      </c>
      <c r="Y67" s="11"/>
      <c r="Z67" s="32">
        <v>1</v>
      </c>
      <c r="AA67" s="32">
        <f t="shared" si="45"/>
        <v>0</v>
      </c>
      <c r="AB67" s="32">
        <f t="shared" si="46"/>
        <v>0</v>
      </c>
      <c r="AC67" s="11"/>
      <c r="AD67" s="32">
        <v>0</v>
      </c>
      <c r="AE67" s="32">
        <f t="shared" si="47"/>
        <v>0</v>
      </c>
      <c r="AF67" s="32">
        <f t="shared" si="48"/>
        <v>0</v>
      </c>
      <c r="AG67" s="11"/>
      <c r="AH67" s="32">
        <v>0</v>
      </c>
      <c r="AI67" s="32">
        <f t="shared" si="49"/>
        <v>0</v>
      </c>
      <c r="AJ67" s="32">
        <f t="shared" si="50"/>
        <v>0</v>
      </c>
      <c r="AK67" s="11"/>
      <c r="AL67" s="32">
        <v>0</v>
      </c>
      <c r="AM67" s="32">
        <f t="shared" si="51"/>
        <v>0</v>
      </c>
      <c r="AN67" s="32">
        <f t="shared" si="52"/>
        <v>0</v>
      </c>
    </row>
    <row r="68" spans="1:40" s="13" customFormat="1" ht="12.75" thickBot="1" x14ac:dyDescent="0.25">
      <c r="A68" s="128"/>
      <c r="B68" s="128"/>
      <c r="C68" s="129"/>
      <c r="D68" s="130"/>
      <c r="E68" s="60"/>
      <c r="F68" s="61"/>
      <c r="G68" s="125"/>
      <c r="I68" s="11"/>
      <c r="J68" s="48"/>
      <c r="K68" s="48"/>
      <c r="L68" s="48"/>
      <c r="M68" s="11"/>
      <c r="N68" s="48"/>
      <c r="O68" s="48"/>
      <c r="P68" s="48"/>
      <c r="Q68" s="11"/>
      <c r="R68" s="48"/>
      <c r="S68" s="48"/>
      <c r="T68" s="48"/>
      <c r="U68" s="11"/>
      <c r="V68" s="48"/>
      <c r="W68" s="48"/>
      <c r="X68" s="48"/>
      <c r="Y68" s="11"/>
      <c r="Z68" s="48"/>
      <c r="AA68" s="48"/>
      <c r="AB68" s="48"/>
      <c r="AC68" s="11"/>
      <c r="AD68" s="48"/>
      <c r="AE68" s="48"/>
      <c r="AF68" s="48"/>
      <c r="AG68" s="11"/>
      <c r="AH68" s="48"/>
      <c r="AI68" s="48"/>
      <c r="AJ68" s="48"/>
      <c r="AK68" s="11"/>
      <c r="AL68" s="48"/>
      <c r="AM68" s="48"/>
      <c r="AN68" s="48"/>
    </row>
    <row r="69" spans="1:40" s="100" customFormat="1" ht="12.75" thickBot="1" x14ac:dyDescent="0.25">
      <c r="A69" s="13"/>
      <c r="B69" s="13"/>
      <c r="C69" s="13"/>
      <c r="D69" s="13"/>
      <c r="E69" s="34" t="s">
        <v>21</v>
      </c>
      <c r="F69" s="15">
        <f>SUM(F34:F67)</f>
        <v>51790</v>
      </c>
      <c r="G69" s="125"/>
      <c r="H69" s="13"/>
      <c r="I69" s="11"/>
      <c r="J69" s="1"/>
      <c r="K69" s="1"/>
      <c r="L69" s="35">
        <f>SUM(L34:L67)</f>
        <v>0</v>
      </c>
      <c r="M69" s="11"/>
      <c r="N69" s="1"/>
      <c r="O69" s="1"/>
      <c r="P69" s="35">
        <f>SUM(P34:P67)</f>
        <v>0</v>
      </c>
      <c r="Q69" s="11"/>
      <c r="R69" s="1"/>
      <c r="S69" s="1"/>
      <c r="T69" s="35">
        <f>SUM(T34:T67)</f>
        <v>0</v>
      </c>
      <c r="U69" s="11"/>
      <c r="V69" s="1"/>
      <c r="W69" s="1"/>
      <c r="X69" s="35">
        <f>SUM(X34:X67)</f>
        <v>0</v>
      </c>
      <c r="Y69" s="11"/>
      <c r="Z69" s="1"/>
      <c r="AA69" s="1"/>
      <c r="AB69" s="35">
        <f>SUM(AB34:AB67)</f>
        <v>0</v>
      </c>
      <c r="AC69" s="11"/>
      <c r="AD69" s="1"/>
      <c r="AE69" s="1"/>
      <c r="AF69" s="35">
        <f>SUM(AF34:AF67)</f>
        <v>0</v>
      </c>
      <c r="AG69" s="11"/>
      <c r="AH69" s="1"/>
      <c r="AI69" s="1"/>
      <c r="AJ69" s="35">
        <f>SUM(AJ34:AJ67)</f>
        <v>0</v>
      </c>
      <c r="AK69" s="11"/>
      <c r="AL69" s="1"/>
      <c r="AM69" s="1"/>
      <c r="AN69" s="35">
        <f>SUM(AN34:AN67)</f>
        <v>0</v>
      </c>
    </row>
    <row r="70" spans="1:40" s="13" customFormat="1" ht="15.75" thickBot="1" x14ac:dyDescent="0.25">
      <c r="A70" s="138" t="s">
        <v>103</v>
      </c>
      <c r="B70" s="139"/>
      <c r="C70" s="78"/>
      <c r="D70" s="95"/>
      <c r="E70" s="80"/>
      <c r="F70" s="81"/>
      <c r="G70" s="125"/>
      <c r="I70" s="11"/>
      <c r="M70" s="11"/>
      <c r="Q70" s="11"/>
      <c r="U70" s="11"/>
      <c r="Y70" s="11"/>
      <c r="AC70" s="11"/>
      <c r="AG70" s="11"/>
      <c r="AK70" s="11"/>
    </row>
    <row r="71" spans="1:40" s="13" customFormat="1" x14ac:dyDescent="0.2">
      <c r="A71" s="65" t="s">
        <v>105</v>
      </c>
      <c r="B71" s="96" t="s">
        <v>104</v>
      </c>
      <c r="C71" s="97" t="s">
        <v>17</v>
      </c>
      <c r="D71" s="98">
        <f>J71+N71+R71+V71+Z71+AD71+AH71+AL71</f>
        <v>8</v>
      </c>
      <c r="E71" s="99">
        <v>700</v>
      </c>
      <c r="F71" s="114">
        <f t="shared" ref="F71:F73" si="62">D71*E71</f>
        <v>5600</v>
      </c>
      <c r="G71" s="116"/>
      <c r="I71" s="11"/>
      <c r="J71" s="32">
        <v>1</v>
      </c>
      <c r="K71" s="32">
        <f>G71</f>
        <v>0</v>
      </c>
      <c r="L71" s="32">
        <f t="shared" ref="L71:L73" si="63">G71*J71</f>
        <v>0</v>
      </c>
      <c r="M71" s="11"/>
      <c r="N71" s="32">
        <v>1</v>
      </c>
      <c r="O71" s="32">
        <f>G71</f>
        <v>0</v>
      </c>
      <c r="P71" s="32">
        <f>K71*N71</f>
        <v>0</v>
      </c>
      <c r="Q71" s="11"/>
      <c r="R71" s="32">
        <v>1</v>
      </c>
      <c r="S71" s="32">
        <f>G71</f>
        <v>0</v>
      </c>
      <c r="T71" s="32">
        <f t="shared" ref="T71:T73" si="64">G71*R71</f>
        <v>0</v>
      </c>
      <c r="U71" s="11"/>
      <c r="V71" s="32">
        <v>1</v>
      </c>
      <c r="W71" s="32">
        <f>G71</f>
        <v>0</v>
      </c>
      <c r="X71" s="32">
        <f>G71*V71</f>
        <v>0</v>
      </c>
      <c r="Y71" s="11"/>
      <c r="Z71" s="32">
        <v>1</v>
      </c>
      <c r="AA71" s="32">
        <f>G71</f>
        <v>0</v>
      </c>
      <c r="AB71" s="32">
        <f>G71*Z71</f>
        <v>0</v>
      </c>
      <c r="AC71" s="11"/>
      <c r="AD71" s="32">
        <v>1</v>
      </c>
      <c r="AE71" s="32">
        <f>G71</f>
        <v>0</v>
      </c>
      <c r="AF71" s="32">
        <f>G71*AD71</f>
        <v>0</v>
      </c>
      <c r="AG71" s="11"/>
      <c r="AH71" s="32">
        <v>1</v>
      </c>
      <c r="AI71" s="32">
        <f>G71</f>
        <v>0</v>
      </c>
      <c r="AJ71" s="32">
        <f>G71*AH71</f>
        <v>0</v>
      </c>
      <c r="AK71" s="11"/>
      <c r="AL71" s="32">
        <v>1</v>
      </c>
      <c r="AM71" s="32">
        <f>G71</f>
        <v>0</v>
      </c>
      <c r="AN71" s="32">
        <f>G71*AL71</f>
        <v>0</v>
      </c>
    </row>
    <row r="72" spans="1:40" s="13" customFormat="1" x14ac:dyDescent="0.2">
      <c r="A72" s="69" t="s">
        <v>107</v>
      </c>
      <c r="B72" s="49" t="s">
        <v>106</v>
      </c>
      <c r="C72" s="87" t="s">
        <v>17</v>
      </c>
      <c r="D72" s="88">
        <f>J72+N72+R72+V72+Z72+AD72+AH72+AL72</f>
        <v>8</v>
      </c>
      <c r="E72" s="89">
        <v>200</v>
      </c>
      <c r="F72" s="108">
        <f t="shared" si="62"/>
        <v>1600</v>
      </c>
      <c r="G72" s="116"/>
      <c r="I72" s="11"/>
      <c r="J72" s="32">
        <v>1</v>
      </c>
      <c r="K72" s="32">
        <f t="shared" ref="K72:K73" si="65">G72</f>
        <v>0</v>
      </c>
      <c r="L72" s="32">
        <f t="shared" si="63"/>
        <v>0</v>
      </c>
      <c r="M72" s="11"/>
      <c r="N72" s="32">
        <v>1</v>
      </c>
      <c r="O72" s="32">
        <f t="shared" ref="O72:O73" si="66">G72</f>
        <v>0</v>
      </c>
      <c r="P72" s="32">
        <f>K72*N72</f>
        <v>0</v>
      </c>
      <c r="Q72" s="11"/>
      <c r="R72" s="32">
        <v>1</v>
      </c>
      <c r="S72" s="32">
        <f t="shared" ref="S72:S73" si="67">G72</f>
        <v>0</v>
      </c>
      <c r="T72" s="32">
        <f t="shared" si="64"/>
        <v>0</v>
      </c>
      <c r="U72" s="11"/>
      <c r="V72" s="32">
        <v>1</v>
      </c>
      <c r="W72" s="32">
        <f t="shared" ref="W72:W73" si="68">G72</f>
        <v>0</v>
      </c>
      <c r="X72" s="32">
        <f t="shared" ref="X72:X73" si="69">G72*V72</f>
        <v>0</v>
      </c>
      <c r="Y72" s="11"/>
      <c r="Z72" s="32">
        <v>1</v>
      </c>
      <c r="AA72" s="32">
        <f t="shared" ref="AA72:AA73" si="70">G72</f>
        <v>0</v>
      </c>
      <c r="AB72" s="32">
        <f t="shared" ref="AB72:AB73" si="71">G72*Z72</f>
        <v>0</v>
      </c>
      <c r="AC72" s="11"/>
      <c r="AD72" s="32">
        <v>1</v>
      </c>
      <c r="AE72" s="32">
        <f t="shared" ref="AE72:AE73" si="72">G72</f>
        <v>0</v>
      </c>
      <c r="AF72" s="32">
        <f t="shared" ref="AF72:AF73" si="73">G72*AD72</f>
        <v>0</v>
      </c>
      <c r="AG72" s="11"/>
      <c r="AH72" s="32">
        <v>1</v>
      </c>
      <c r="AI72" s="32">
        <f t="shared" ref="AI72:AI73" si="74">G72</f>
        <v>0</v>
      </c>
      <c r="AJ72" s="32">
        <f t="shared" ref="AJ72:AJ73" si="75">G72*AH72</f>
        <v>0</v>
      </c>
      <c r="AK72" s="11"/>
      <c r="AL72" s="32">
        <v>1</v>
      </c>
      <c r="AM72" s="32">
        <f t="shared" ref="AM72:AM73" si="76">G72</f>
        <v>0</v>
      </c>
      <c r="AN72" s="32">
        <f t="shared" ref="AN72:AN73" si="77">G72*AL72</f>
        <v>0</v>
      </c>
    </row>
    <row r="73" spans="1:40" s="13" customFormat="1" x14ac:dyDescent="0.2">
      <c r="A73" s="69" t="s">
        <v>108</v>
      </c>
      <c r="B73" s="49" t="s">
        <v>109</v>
      </c>
      <c r="C73" s="87" t="s">
        <v>17</v>
      </c>
      <c r="D73" s="88">
        <f>J73+N73+R73+V73+Z73+AD73+AH73+AL73</f>
        <v>0</v>
      </c>
      <c r="E73" s="89">
        <v>350</v>
      </c>
      <c r="F73" s="108">
        <f t="shared" si="62"/>
        <v>0</v>
      </c>
      <c r="G73" s="116"/>
      <c r="I73" s="11"/>
      <c r="J73" s="32">
        <v>0</v>
      </c>
      <c r="K73" s="32">
        <f t="shared" si="65"/>
        <v>0</v>
      </c>
      <c r="L73" s="32">
        <f t="shared" si="63"/>
        <v>0</v>
      </c>
      <c r="M73" s="11"/>
      <c r="N73" s="32">
        <v>0</v>
      </c>
      <c r="O73" s="32">
        <f t="shared" si="66"/>
        <v>0</v>
      </c>
      <c r="P73" s="32">
        <f>K73*N73</f>
        <v>0</v>
      </c>
      <c r="Q73" s="11"/>
      <c r="R73" s="32">
        <v>0</v>
      </c>
      <c r="S73" s="32">
        <f t="shared" si="67"/>
        <v>0</v>
      </c>
      <c r="T73" s="32">
        <f t="shared" si="64"/>
        <v>0</v>
      </c>
      <c r="U73" s="11"/>
      <c r="V73" s="32">
        <v>0</v>
      </c>
      <c r="W73" s="32">
        <f t="shared" si="68"/>
        <v>0</v>
      </c>
      <c r="X73" s="32">
        <f t="shared" si="69"/>
        <v>0</v>
      </c>
      <c r="Y73" s="11"/>
      <c r="Z73" s="32"/>
      <c r="AA73" s="32">
        <f t="shared" si="70"/>
        <v>0</v>
      </c>
      <c r="AB73" s="32">
        <f t="shared" si="71"/>
        <v>0</v>
      </c>
      <c r="AC73" s="11"/>
      <c r="AD73" s="32">
        <v>0</v>
      </c>
      <c r="AE73" s="32">
        <f t="shared" si="72"/>
        <v>0</v>
      </c>
      <c r="AF73" s="32">
        <f t="shared" si="73"/>
        <v>0</v>
      </c>
      <c r="AG73" s="11"/>
      <c r="AH73" s="32">
        <v>0</v>
      </c>
      <c r="AI73" s="32">
        <f t="shared" si="74"/>
        <v>0</v>
      </c>
      <c r="AJ73" s="32">
        <f t="shared" si="75"/>
        <v>0</v>
      </c>
      <c r="AK73" s="11"/>
      <c r="AL73" s="32">
        <v>0</v>
      </c>
      <c r="AM73" s="32">
        <f t="shared" si="76"/>
        <v>0</v>
      </c>
      <c r="AN73" s="32">
        <f t="shared" si="77"/>
        <v>0</v>
      </c>
    </row>
    <row r="74" spans="1:40" ht="12.75" thickBot="1" x14ac:dyDescent="0.25"/>
    <row r="75" spans="1:40" ht="12.75" thickBot="1" x14ac:dyDescent="0.25">
      <c r="E75" s="34" t="s">
        <v>21</v>
      </c>
      <c r="F75" s="15">
        <f>F71+F72+F73</f>
        <v>7200</v>
      </c>
      <c r="L75" s="35">
        <f>L71+L72+L73</f>
        <v>0</v>
      </c>
      <c r="P75" s="35">
        <f>P71+P72+P73</f>
        <v>0</v>
      </c>
      <c r="T75" s="35">
        <f>T71+T72+T73</f>
        <v>0</v>
      </c>
      <c r="X75" s="35">
        <f>X71+X72+X73</f>
        <v>0</v>
      </c>
      <c r="AB75" s="35">
        <f>AB71+AB72+AB73</f>
        <v>0</v>
      </c>
      <c r="AF75" s="35">
        <f>AF71+AF72+AF73</f>
        <v>0</v>
      </c>
      <c r="AJ75" s="35">
        <f>AJ71+AJ72+AJ73</f>
        <v>0</v>
      </c>
      <c r="AN75" s="35">
        <f>AN71+AN72+AN73</f>
        <v>0</v>
      </c>
    </row>
  </sheetData>
  <sheetProtection algorithmName="SHA-512" hashValue="EHzSKa1Pzb1YqeFlU+q1ai5JdXkjo3exvF1D3//FLItX8XsC9R6MN7KjwlYhLJ6072PL1f3pfv5yXWhzCHYSqg==" saltValue="0DznGNWQ7fHANSRRjeCjPQ==" spinCount="100000" sheet="1" objects="1" scenarios="1"/>
  <protectedRanges>
    <protectedRange sqref="G10:G73" name="UNITARIO"/>
  </protectedRanges>
  <mergeCells count="30">
    <mergeCell ref="A70:B70"/>
    <mergeCell ref="F2:F4"/>
    <mergeCell ref="K5:L5"/>
    <mergeCell ref="J6:L6"/>
    <mergeCell ref="A9:B9"/>
    <mergeCell ref="C9:D9"/>
    <mergeCell ref="B4:E4"/>
    <mergeCell ref="A46:B46"/>
    <mergeCell ref="A47:B47"/>
    <mergeCell ref="A55:B55"/>
    <mergeCell ref="A18:B18"/>
    <mergeCell ref="A21:B21"/>
    <mergeCell ref="A32:B32"/>
    <mergeCell ref="A33:B33"/>
    <mergeCell ref="A37:B37"/>
    <mergeCell ref="A41:B41"/>
    <mergeCell ref="O5:P5"/>
    <mergeCell ref="N6:P6"/>
    <mergeCell ref="S5:T5"/>
    <mergeCell ref="R6:T6"/>
    <mergeCell ref="W5:X5"/>
    <mergeCell ref="V6:X6"/>
    <mergeCell ref="AM5:AN5"/>
    <mergeCell ref="AL6:AN6"/>
    <mergeCell ref="AA5:AB5"/>
    <mergeCell ref="Z6:AB6"/>
    <mergeCell ref="AE5:AF5"/>
    <mergeCell ref="AD6:AF6"/>
    <mergeCell ref="AI5:AJ5"/>
    <mergeCell ref="AH6:AJ6"/>
  </mergeCells>
  <dataValidations disablePrompts="1" count="1">
    <dataValidation type="list" allowBlank="1" showInputMessage="1" showErrorMessage="1" sqref="RI69 ABE69 ALA69 AUW69 BES69 BOO69 BYK69 CIG69 CSC69 DBY69 DLU69 DVQ69 EFM69 EPI69 EZE69 FJA69 FSW69 GCS69 GMO69 GWK69 HGG69 HQC69 HZY69 IJU69 ITQ69 JDM69 JNI69 JXE69 KHA69 KQW69 LAS69 LKO69 LUK69 MEG69 MOC69 MXY69 NHU69 NRQ69 OBM69 OLI69 OVE69 PFA69 POW69 PYS69 QIO69 QSK69 RCG69 RMC69 RVY69 SFU69 SPQ69 SZM69 TJI69 TTE69 UDA69 UMW69 UWS69 VGO69 VQK69 WAG69 WKC69 WTY69 HM69" xr:uid="{874C3060-349A-412B-AD61-E6B6450769FE}">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8" scale="31" fitToHeight="2"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PRUEBAS DE SERVICIO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Javier Amurrio</dc:creator>
  <cp:lastModifiedBy>Raquel Arana Garay</cp:lastModifiedBy>
  <cp:lastPrinted>2023-06-05T10:59:43Z</cp:lastPrinted>
  <dcterms:created xsi:type="dcterms:W3CDTF">2023-05-22T08:13:23Z</dcterms:created>
  <dcterms:modified xsi:type="dcterms:W3CDTF">2023-06-30T06:07:01Z</dcterms:modified>
</cp:coreProperties>
</file>