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PLANIFICACIÓN Y OBRAS JUSTICIA\SERVICIO DE OBRAS, INSTALACIONES Y MANTENIMIENTO\CONTRATACION\CONT_ABIERTO\2023\CAI_23_06 Grabadores y servidores CCTV\Redacción\Correcciones\Round 1\"/>
    </mc:Choice>
  </mc:AlternateContent>
  <bookViews>
    <workbookView xWindow="0" yWindow="0" windowWidth="38400" windowHeight="12300"/>
  </bookViews>
  <sheets>
    <sheet name="ADENDA PRECIOS" sheetId="2" r:id="rId1"/>
  </sheets>
  <definedNames>
    <definedName name="_xlnm.Print_Area" localSheetId="0">'ADENDA PRECIOS'!$A$1:$H$83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9" i="2" l="1"/>
  <c r="E68" i="2"/>
  <c r="E63" i="2"/>
  <c r="E61" i="2"/>
  <c r="E59" i="2"/>
  <c r="E64" i="2" s="1"/>
  <c r="E80" i="2" s="1"/>
  <c r="E53" i="2"/>
  <c r="E52" i="2"/>
  <c r="E51" i="2"/>
  <c r="E49" i="2"/>
  <c r="E48" i="2"/>
  <c r="E47" i="2"/>
  <c r="E46" i="2"/>
  <c r="E41" i="2"/>
  <c r="E38" i="2"/>
  <c r="E37" i="2"/>
  <c r="E36" i="2"/>
  <c r="E33" i="2"/>
  <c r="E30" i="2"/>
  <c r="E27" i="2"/>
  <c r="E24" i="2"/>
  <c r="E23" i="2"/>
  <c r="E17" i="2"/>
  <c r="E11" i="2"/>
  <c r="E6" i="2"/>
  <c r="E7" i="2" s="1"/>
  <c r="E77" i="2" s="1"/>
  <c r="E71" i="2" l="1"/>
  <c r="E81" i="2" s="1"/>
  <c r="E39" i="2"/>
  <c r="E42" i="2" s="1"/>
  <c r="E78" i="2" s="1"/>
  <c r="E54" i="2"/>
  <c r="E79" i="2" s="1"/>
  <c r="E83" i="2" l="1"/>
</calcChain>
</file>

<file path=xl/sharedStrings.xml><?xml version="1.0" encoding="utf-8"?>
<sst xmlns="http://schemas.openxmlformats.org/spreadsheetml/2006/main" count="112" uniqueCount="83">
  <si>
    <t>PRECIOS BASE LICITACIÓN</t>
  </si>
  <si>
    <t>PRECIOS OFERTADOS</t>
  </si>
  <si>
    <t>TRABAJOS PREVIOS</t>
  </si>
  <si>
    <t>Item</t>
  </si>
  <si>
    <t>Centrol Control</t>
  </si>
  <si>
    <t>Uds</t>
  </si>
  <si>
    <t>€/ud</t>
  </si>
  <si>
    <t>€</t>
  </si>
  <si>
    <t>P.A. DESMONTAJE Y RETIRADA DE LA INSTALACIÓN Y EQUIPOS EXISTENTES. INCLUSO GESTIÓN DE LOS RESIDUOS GENERADOS.</t>
  </si>
  <si>
    <t>TOTAL TRABAJOS PREVIOS (SIN IVA)</t>
  </si>
  <si>
    <t>VIDEOGRABADORES + ENCODERS + LICENCIAS</t>
  </si>
  <si>
    <t>NVR</t>
  </si>
  <si>
    <r>
      <rPr>
        <b/>
        <sz val="9"/>
        <color theme="1"/>
        <rFont val="Century Gothic"/>
        <family val="2"/>
      </rPr>
      <t>Videograbador de red de 8TB con IA</t>
    </r>
    <r>
      <rPr>
        <sz val="9"/>
        <color theme="1"/>
        <rFont val="Century Gothic"/>
        <family val="2"/>
      </rPr>
      <t>. Especificaciones técnicas:  Videograbador de red de 8TB con IA. Conexión de red 1GbE, velocidad de grabación hasta 130 Mbps, admite actualizaciones remotas seguras. Unidad del sistema operativo eMMC 5.1 Flash de 16 GB; Capacidad de almacenamiento Disco duro SATA 3 de 1 × 3,5"; 8 TB Disco duro SATA 3 de 1 × 3,5"; 4 TB; Puertos PoE+ 8 × RJ45 10/100 Mbps (IEEE 802.3at); Presupuesto total de alimentación PoE 125 W; Alimentación PoE por puerto 0-30 W (la suma de todos los puertos debe dar un resultado inferior al presupuesto total de alimentación PoE);Interfaz de red 2 puertos RJ-45 de 1 GbE (1000Base-T); Terminales de E/S externos 4 entradas digitales y 4 salidas de relé; Memoria LPDDR4x de 128 bits, 8 GB; Procesador (CPU+GPU) Sistema en módulo (SOM) Jetson NVIDIA; Visualización local Sin salidas de vídeo: solo administración basada en web; . Entrada de potencia 100 a 240 V AC, 3A; 50/60 Hz; Fuente de alimentación Externa simple, 54 V DC, 4.26A, 230 W; Certificaciones/Directivas UL, cUL, CE, RCM, UKCA, RoHS, Reach (SVHC); Seguridad UL/CSA/IEC/EN 62368-1; Emisiones electromagnéticas FCC Sección 15 Subsección B Clase B, ICES-003 Clase B, EN 55032 Clase B, EN 55011 Clase B Grupo 1; Inmunidad electromagnética EN 55035, EN 61000-6-1.</t>
    </r>
  </si>
  <si>
    <r>
      <rPr>
        <b/>
        <sz val="9"/>
        <color theme="1"/>
        <rFont val="Century Gothic"/>
        <family val="2"/>
      </rPr>
      <t>Videograbador de red de 24TB con IA</t>
    </r>
    <r>
      <rPr>
        <sz val="9"/>
        <color theme="1"/>
        <rFont val="Century Gothic"/>
        <family val="2"/>
      </rPr>
      <t>. Especificaciones técnicas: Videograbador de red de 24TB con IA. Conexión de red 1GbE, velocidad de grabación hasta 900 Mbps, admite actualizaciones remotas seguras. Arranque del sistema operativo 2 unidades de disco de estado sólido M.2, RAID 1, Datos de video RAID 6 — Hasta 8 × 3,5”, de intercambio directo. Capacidad de almacenamiento de grabación Hasta 64 TB de datos sin procesar, 48 TB de grabación efectiva (RAID 6); 4 unidades de puertos RJ-45 de 1 GbE (1000Base-T), Memoria: 2 unidades de 8 GB; procesador Intel Xeon; Entrada de alimentación: de 100 V a 240 V de CA, 50/60 Hz, conmutación automática. Fuente de alimentación: Una sola de 1100 W (80 PLUS Platinum), con un máximo de 750 W (2559.1 BTU/h) — Segunda fuente de alimentación opcional disponible. .  Certificaciones/directivas: Conformidad con NDDA, TAA, UL, cUL, CE, RCM, BSMI, CCC, EAC, KC, NOM, NRCS, VCCI, RoHS, Reach (SVHC), WEEE, BIS. Seguridad UL/CSA/EN/IEC 60950-1. Emisiones electromagnéticas: CFR título 47, FCC parte 2, 15 clase A, ICES-003(A), EN 55032 clase A, EN 61000-3-2, EN 61000-3-3. Inmunidad electromagnética: EN 55024</t>
    </r>
  </si>
  <si>
    <r>
      <rPr>
        <b/>
        <sz val="9"/>
        <color theme="1"/>
        <rFont val="Century Gothic"/>
        <family val="2"/>
      </rPr>
      <t>Videograbador de red de 32TB con IA</t>
    </r>
    <r>
      <rPr>
        <sz val="9"/>
        <color theme="1"/>
        <rFont val="Century Gothic"/>
        <family val="2"/>
      </rPr>
      <t>. Especificaciones técnicas:Videograbador de red de 32TB con IA. Conexión de red 1GbE, velocidad de grabación hasta 900 Mbps, admite actualizaciones remotas seguras. Arranque del sistema operativo 2 unidades de disco de estado sólido M.2, RAID 1, Datos de video RAID 6 — Hasta 8 × 3,5”, de intercambio directo. Capacidad de almacenamiento de grabación Hasta 64 TB de datos sin procesar, 48 TB de grabación efectiva (RAID 6); 4 unidades de puertos RJ-45 de 1 GbE (1000Base-T), Memoria: 2 unidades de 8 GB; procesador Intel Xeon; Entrada de alimentación: de 100 V a 240 V de CA, 50/60 Hz, conmutación automática. Fuente de alimentación: Una sola de 1100 W (80 PLUS Platinum), con un máximo de 750 W (2559.1 BTU/h) — Segunda fuente de alimentación opcional disponible. .  Certificaciones/directivas: Conformidad con NDDA, TAA, UL, cUL, CE, RCM, BSMI, CCC, EAC, KC, NOM, NRCS, VCCI, RoHS, Reach (SVHC), WEEE, BIS. Seguridad UL/CSA/EN/IEC 60950-1. Emisiones electromagnéticas: CFR título 47, FCC parte 2, 15 clase A, ICES-003(A), EN 55032 clase A, EN 61000-3-2, EN 61000-3-3. Inmunidad electromagnética: EN 55024</t>
    </r>
  </si>
  <si>
    <r>
      <rPr>
        <b/>
        <sz val="9"/>
        <color theme="1"/>
        <rFont val="Century Gothic"/>
        <family val="2"/>
      </rPr>
      <t xml:space="preserve">Videograbador de red de 48TB con IA. </t>
    </r>
    <r>
      <rPr>
        <sz val="9"/>
        <color theme="1"/>
        <rFont val="Century Gothic"/>
        <family val="2"/>
      </rPr>
      <t>Especificaciones técnicas: Videograbador de red de 48TB con IA. Conexión de red 1GbE, velocidad de grabación hasta 900 Mbps, admite actualizaciones remotas seguras. Arranque del sistema operativo 2 unidades de disco de estado sólido M.2, RAID 1, Datos de video RAID 6 — Hasta 8 × 3,5”, de intercambio directo. Capacidad de almacenamiento de grabación Hasta 64 TB de datos sin procesar, 48 TB de grabación efectiva (RAID 6); 4 unidades de puertos RJ-45 de 1 GbE (1000Base-T), Memoria: 2 unidades de 8 GB; procesador Intel Xeon; Entrada de alimentación: de 100 V a 240 V de CA, 50/60 Hz, conmutación automática. Fuente de alimentación: Una sola de 1100 W (80 PLUS Platinum), con un máximo de 750 W (2559.1 BTU/h) — Segunda fuente de alimentación opcional disponible. .  Certificaciones/directivas: Conformidad con NDDA, TAA, UL, cUL, CE, RCM, BSMI, CCC, EAC, KC, NOM, NRCS, VCCI, RoHS, Reach (SVHC), WEEE, BIS. Seguridad UL/CSA/EN/IEC 60950-1. Emisiones electromagnéticas: CFR título 47, FCC parte 2, 15 clase A, ICES-003(A), EN 55032 clase A, EN 61000-3-2, EN 61000-3-3. Inmunidad electromagnética: EN 55024</t>
    </r>
  </si>
  <si>
    <r>
      <rPr>
        <b/>
        <sz val="9"/>
        <color theme="1"/>
        <rFont val="Century Gothic"/>
        <family val="2"/>
      </rPr>
      <t xml:space="preserve">Videograbador de red de 64TB con IA. </t>
    </r>
    <r>
      <rPr>
        <sz val="9"/>
        <color theme="1"/>
        <rFont val="Century Gothic"/>
        <family val="2"/>
      </rPr>
      <t>Especificaciones técnicas: Videograbador de red de 64TB con IA. Conexión de red 10GbE o 1GbE, velocidad de grabación hasta 1500 Mbps, velocidad de reproducción: hasta 600 Mbps, admite actualizaciones remotas seguras. Arranque del sistema operativo 2 unidades de disco de estado sólido M.2, RAID 1, Datos de video RAID 6 — Hasta 12 × 3,5”, de intercambio directo. Capacidad de almacenamiento de grabación Hasta 192 TB de datos sin procesar, 160 TB de grabación efectiva (RAID 6); 4 unidades de puertos RJ-45 de 1 GbE (1000Base-T) +  4 × puertos de SFP+ de conexión directa de 10 Gb, Memoria: 6 unidades de 8 GB; procesador 2 x Intel Xeon; Entrada de alimentación: de 100 V a 240 V de CA, 50/60 Hz, conmutación automática. Fuente de alimentación: 2 de 2400W redundante (1+1), (80 PLUS Platinum), con un máximo de 1100 W (2559.1 BTU/h). .  Certificaciones/directivas: Conformidad con NDDA, TAA, UL, cUL, CE, RCM, BSMI, CCC, EAC, KC, NOM, NRCS, VCCI, RoHS, Reach (SVHC), WEEE, BIS. Seguridad UL/CSA/EN/IEC 60950-1. Emisiones electromagnéticas: CFR título 47, FCC parte 2, 15 clase A, ICES-003(A), EN 55032 clase A, EN 61000-3-2, EN 61000-3-3. Inmunidad electromagnética: EN 55024</t>
    </r>
  </si>
  <si>
    <r>
      <rPr>
        <b/>
        <sz val="9"/>
        <color theme="1"/>
        <rFont val="Century Gothic"/>
        <family val="2"/>
      </rPr>
      <t>Videograbador de red de 96 TB con IA.</t>
    </r>
    <r>
      <rPr>
        <sz val="9"/>
        <color theme="1"/>
        <rFont val="Century Gothic"/>
        <family val="2"/>
      </rPr>
      <t xml:space="preserve"> Especificaciones técnicas: Videograbador de red de 96 TB con IA. Conexión de red 10GbE o 1GbE, velocidad de grabación de hasta 1500 Mbps, velocidad de reproducción: hasta 600 Mbps, admite actualizaciones remotas seguras. Arranque del sistema operativo 2 unidades de disco de estado sólido M.2, RAID 1, Datos de video RAID 6 — Hasta 12 × 3,5”, de intercambio directo. Capacidad de almacenamiento de grabación Hasta 192 TB de datos sin procesar, 160 TB de grabación efectiva (RAID 6); 4 unidades de puertos RJ-45 de 1 GbE (1000Base-T) +  4 × puertos de SFP+ de conexión directa de 10 Gb, Memoria: 8 unidades de 8 GB; procesador 2 x Intel Xeon; Entrada de alimentación: de 100 V a 240 V de CA, 50/60 Hz, conmutación automática. Fuente de alimentación: 2 de 2400W redundante (1+1), (80 PLUS Platinum), con un máximo de 1100 W (2559.1 BTU/h). .  Certificaciones/directivas: Conformidad con NDDA, TAA, UL, cUL, CE, RCM, BSMI, CCC, EAC, KC, NOM, NRCS, VCCI, RoHS, Reach (SVHC), WEEE, BIS. Seguridad UL/CSA/EN/IEC 60950-1. Emisiones electromagnéticas: CFR título 47, FCC parte 2, 15 clase A, ICES-003(A), EN 55032 clase A, EN 61000-3-2, EN 61000-3-3. Inmunidad electromagnética: EN 55024.</t>
    </r>
  </si>
  <si>
    <r>
      <t xml:space="preserve">Codificador de vídeo analógico H.264 de 4 puertos con soporte de audio. </t>
    </r>
    <r>
      <rPr>
        <sz val="9"/>
        <color theme="1"/>
        <rFont val="Century Gothic"/>
        <family val="2"/>
      </rPr>
      <t>Especificaciones técnicas: Codificador de vídeo analógico H.264 de 4 puertos con soporte de audio. Canales de vídeo: 4. Estándar de vídeo: NTSC; PAL. Formato de vídeo: Composite Video 1.0 Vpp con terminación seleccionable de 75 Ohm. Entrada de vídeo: Conexión BNC. Máx. resolución (por canal): 720 (H) x 480 (V) NTSC; 720 (H) x 576 (V) PAL. Frecuencia de actualización de imagen (por canal): 30 NTSC a resolución máxima; 25 PAL. Método de compresión de imágenes: H.264 (MPEG-4 Part 10/AVC); Motion JPEG.  Detección de movimiento: Umbral y sensibilidad seleccionables. Zonas de privacidad (por canal): Hasta 4 zonas. Canales de entrada de audio: 4. Canales de salida de audio 4. Método de compresión de audio: G.711 PCM 8kHz. Entrada/salida de audio: Línea entrada/salida, miniconectores de E/S (3,5 mm). Control PTZ: Interfaz RS-485. Protocolo PTZ: American Dynamics Sensormatic, AXSYS, AXSYS DCU, Ernitec ERNA, Honeywell Diamond, Kalatel ASCII, Pelco D, Pelco P, TEB Ligne, Vicon extended, Vicon normal, Videotec Legacy, Videotec MACRO. Terminales de E/S externos: 4 entradas alarma, 4 salidas alarma. Red: 100BASE-TX. Tipo de cableado: CAT5. Conector RJ-45. API Compatible con ONVIF versión 1.02, 2.00. Seguridad: Protección por contraseña, cifrado HTTPS, autenticación implícita, autenticación WS, registro de acceso de usuario, autenticacion basada en puerto 802.1x. Protocolos: IPv6, IPv4, HTTP, HTTPS, SOAP, DNS, NTP, RTSP, RTCP, RTP, TCP, UDP, IGMP, ICMP, DHCP, Zeroconf, ARP, LLDP. Protocolos de transferencia: RTP/UDP, multidifusión RTP/UDP, RTP/RTSP/TCP, RTP/RTSP/HTTP/TCP, RTP/RTSP/HTTPS/TCP, HTTP. Dimensiones (l x an x al): 140 mm x 123 mm x 38 mm (5,5” x 4,8” x 1,5”). Peso: 0,62 kg (1,4 lbs). Fuente de alimentación VCC: 12 V; VCA: 24 V; PoE: Conforme con IEEE802.3af Clase 3. Consumo de energía 8 W. Conector de alimentación Bloque de terminales de 2 pines.</t>
    </r>
  </si>
  <si>
    <t>Accesorios codificadores. Soporte de montaje para 3 encoders en 1U de rack standard,</t>
  </si>
  <si>
    <t>Integración con interfonos</t>
  </si>
  <si>
    <t>TOTAL</t>
  </si>
  <si>
    <t>Licencias</t>
  </si>
  <si>
    <t>Licencias del software de administración de video para el conjunto de la instalación</t>
  </si>
  <si>
    <t>TOTAL VIDEOGRABADORES + ENCODERS + LICENCIAS (SIN IVA)</t>
  </si>
  <si>
    <t>TOTAL SISTEMA CAMARA + GRABACION + LICENCIAS (SIN IVA)</t>
  </si>
  <si>
    <t xml:space="preserve">PUESTOS DE CONTROL </t>
  </si>
  <si>
    <t>Centrol Control Barroeta</t>
  </si>
  <si>
    <r>
      <rPr>
        <b/>
        <sz val="9"/>
        <color theme="1"/>
        <rFont val="Century Gothic"/>
        <family val="2"/>
      </rPr>
      <t>Workstation Intel Core i5 (11ª generación) 32 GB DDR4 RAM.</t>
    </r>
    <r>
      <rPr>
        <sz val="9"/>
        <color theme="1"/>
        <rFont val="Century Gothic"/>
        <family val="2"/>
      </rPr>
      <t xml:space="preserve"> Especificaciones técnicas: Workstation Intel Core i5 (11ª generación) 32 GB DDR4 RAM, con unidad de sistema operativo M.2 256 GB PCIe NVMe Clase 40 SSD, Alcenamiento de 256 GB M.2 SSD + Disco duro de 500 GB, con 2 puertos de 1 Gigabit Ethernet RJ-45 (1000Base-T); 4 salidas de video activas (4 × mDP) y DVD-RW. Con un rendimiento de reproducción de video de: 22 transmisiones principales + 14 transmisiones secundarias (2 MP a 30 fps); 22 transmisiones principales + 14 transmisiones secundarias (4 MP a 30 fps); 4 transmisiones principales + 32 transmisiones secundarias (8 MP a 30 fps); 2 transmisiones principales + 34 transmisiones secundarias (16 MP a 24 fps); 6 transmisiones principales + 30 transmisiones secundarias (61 MP a 7 fps). </t>
    </r>
  </si>
  <si>
    <r>
      <rPr>
        <b/>
        <sz val="9"/>
        <color theme="1"/>
        <rFont val="Century Gothic"/>
        <family val="2"/>
      </rPr>
      <t>Monitor 98" 4K</t>
    </r>
    <r>
      <rPr>
        <sz val="9"/>
        <color theme="1"/>
        <rFont val="Century Gothic"/>
        <family val="2"/>
      </rPr>
      <t>. Especificaciones técnicas: Monitor 98" 4K. Diagonal screen size: 97.5 inch / 247.7 cm. Panel resolution: 3840 x 2160. Optimum resolution: 3840 x 2160 @120Hz. Brightness: 500 cd/m². Contrast ratio (typical): 1300:1. Dynamic contrast ratio: 500,000:1. Aspect ratio: 16:9. Response time (typical): 8 ms. Pixel pitch: 0.372 (H) x 0.372 (V) [mm]. Display colors: 1.07 Billion. Viewing angle (H / V): 178 / 178 degree. Picture enhancement: 3/2 - 2/2 motion pull down, 3D Combfilter, Motion compens. deinterlacing, 3D MA deinterlacing, Dynamic contrast enhancement, Progressive scan. Operating system: Android 8.0. Panel technology: IPS. Video input: Display Port1.2 (x1), DVI-I (x 1), HDMI 2.0 (x3), USB 2.0 (x2). Video output: DisplayPort 1.2 (x1), HDMI 2.0 (x1). Audio input: 3.5 mm jack. Audio output: 3.5mm jack. External control: RJ45, RS232C (in/out) 2.5 mm jack, IR (in/out) 3.5 mm jack. Other connections: OPS. WiFi: dual antenna 2,4Ghz and 5Ghz. 4G/LTE antenna connectors: mPCIe. Set dimensions (W x H x D): 2193.2 x 1248.2 x 87.9 (D@Wall mount) / 97.9 (D@Handle) mm. Set dimensions in inch (W x H x D): 86.35 x 49.14 x 3.46 (D@Wall mount) /3.85 (D@Handle) inch. Bezel width: 16.0 mm (Even Bezel). Product weight (lb): 199.74 lb. Product weight: 90.6 kg. Wall Mount: 800(H) x 400(V) mm, M8. Placement: Landscape (24/7), Portrait (24/7). Tiled Matrix: Up to 10 x 15. Keyboard control: Hidden, Lockable. Signal loop through: IR Loopthrough, DisplayPort, HDMI, RS232. Network controllable: RS232. Energy saving functions: Smart Power. Screen saving functions: Pixel Shift, Low Bright. WiFi protocol: a b g n, 802.1x. Standby power consumption: &lt;0.5 W. Mains power: 100 ~ 240 VAC, 50 ~ 60 Hz. Consumption (Typical): 474 W. Consumption (Max): 678 W. Energy Label Class: G</t>
    </r>
  </si>
  <si>
    <r>
      <t>Monitor 27" 4K.</t>
    </r>
    <r>
      <rPr>
        <sz val="9"/>
        <color theme="1"/>
        <rFont val="Century Gothic"/>
        <family val="2"/>
      </rPr>
      <t>Especificaciones técnicas:  Monitor de 27" 4K. Preset Display Area:  596.74 mm x 335.66 mm. Resolución máxima Preset: 3840 x 2160 @ 60Hz. IPS Black Technology. Anti-glare treatment of the front polarizer (3H) hard coating. Angulos de visión: 178° vertical / 178° horizontal. Tamaño de pixel: 0.1554 mm x 0.1554 mm. Pixel por pulgada: 163.18. Relación de contraste: 2000 to 1 (typical). Relación de aspecto: 16:9. Tecología LED. Brillo: 400 cd/m2 (typical). Gama de colores: 100% sRGB, 100% Rec.709, 98% DCI-P3, Delta E &lt; 2 (Average) for sRGB, Rec.709, DCI-P3, 1.07 billion colors. Tiempo de respuesta: 5 ms gray to gray in Fast mode / 8 ms gray to gray in Normal mode. DisplayHDR 400. Conectividad: 1 x DP 1.4 with DSC Support (HDCP 2.2), 1 x HDMI 2.0 (HDCP 2.2), 1 x USB-C with DSC support (DP 1.4, HDCP 2.2), Power Delivery up to 90W, 2/4 Lanes switch-upstream, 1 x USB-C (USB 3.2 Gen 2, 10Gbps KVM) Upstream port, Data Only, 1 x DP (Out), 4 x super speed USB-A (USB 3.2 Gen 2, 10Gbps) downstream ports, 1 x super speed USB-A (USB 3.2 Gen 2, 10Gbps) with B.C 1.2, 1 x USB-C (USB 3.2 Gen 2, 10Gbps, Up to 15W charging) downstream port, 1 x Analog 2.0 audio line-out (3.5mm jack), 1 x RJ45 Port.</t>
    </r>
  </si>
  <si>
    <t xml:space="preserve">Suministro e instalación de soportes y herrajes para las pantallas del centro de control de Barroeta. </t>
  </si>
  <si>
    <r>
      <rPr>
        <b/>
        <sz val="9"/>
        <color theme="1"/>
        <rFont val="Century Gothic"/>
        <family val="2"/>
      </rPr>
      <t xml:space="preserve">Workstation Intel Core i3 (10ª generación) 8 GB DDR4 RAM. </t>
    </r>
    <r>
      <rPr>
        <sz val="9"/>
        <color theme="1"/>
        <rFont val="Century Gothic"/>
        <family val="2"/>
      </rPr>
      <t xml:space="preserve">Especificaciones técnicas: Workstation Intel Core i3 (10ª generación); 8 GB DDR4 RAM, con unidad de sistema operativo M.2 256 GB PCIe NVMe Clase 40 SSD, Alcenamiento de 256 GB M.2 SSD + Disco duro de 500 GB, con 2 puertos de 1 Gigabit Ethernet RJ-45 (1000Base-T); 4 salidas de video activas (4 × mDP) y DVD-RW. Con un rendimiento de reproducción de video de: 18 transmisiones principales (2 MP a 30 fps); 18 transmisiones principales (4 MP a 30 fps); 4 transmisiones principales + 14 transmisiones secundarias (8 MP a 30 fps); 2 transmisiones principales + 16 transmisiones secundarias (16 MP a 24 fps); 4 transmisiones principales + 14 transmisiones secundarias (61 MP a 7 fps). </t>
    </r>
  </si>
  <si>
    <r>
      <rPr>
        <b/>
        <sz val="9"/>
        <color theme="1"/>
        <rFont val="Century Gothic"/>
        <family val="2"/>
      </rPr>
      <t xml:space="preserve">Monitor de 27 FHD. </t>
    </r>
    <r>
      <rPr>
        <sz val="9"/>
        <color theme="1"/>
        <rFont val="Century Gothic"/>
        <family val="2"/>
      </rPr>
      <t>Especificaciones: Funciones de vídeo: Tamaño de la pantalla 27 pulgadas / Diagonal de la pantalla 68,6 cm / Tecnología del panel TN  / Resolución 1.920 x 1.080 píxeles / Formato de pantalla 16:9  / Tasa de refresco 165 Hz / Tiempo de reacción 1 ms / Relación de contraste (estático) 1.000:1  / Relación de contraste (dinámico) 100.000.000:1  / Luminosidad 400 cd/m² / Profundidad del color 8 bits  / Colores representables 16,7 millones / Ángulo de visión (H/V) 170/160 °  / Retroiluminación LED / Area de visualización activa 597,6 x 336,15 mm / Tamaño de píxel 0,311 mm , Conexiones: Número de entradas HDMI 1 / Versión HDMI HDMI 1.4  / Número de entradas DisplayPort: 1  / DisplayPort Version DisplayPort 1.2 / Número de entradas DVI: 1 / Especificación de DVI DVI-D Dual Link / Conexión de audio salida auriculares (jack 3,5 mm). Diseño: Norma VESA 100 x 100 / Características ergonómicas función inclinación (tilt) / Inclinación -5 - 33 ° / Superficie de la pantalla mate / Color del marco negro / Superficie del marco mate  / Característica del marco Ultra Narrow Bezel / Color del soporte negro / Forma del pie cuadrada.
Consumo de energía: Consumo energético anual 55 kWh / Consumo energético en funcionamiento 38 W / Coste medio de electricidad en 5 años 49.26 EUR  / Fuente *Ø Precios de la electricidad Eurostat (primer semestre 2020) / Indicaciones el consumo energético actual depende de la intensidad de uso.</t>
    </r>
  </si>
  <si>
    <t>TOTAL CCTV (SIN IVA)</t>
  </si>
  <si>
    <t>INFRAESTRUCTURA RED</t>
  </si>
  <si>
    <t>Cabeado estructurado UTP</t>
  </si>
  <si>
    <t>Latiguillo cat. 6a U/UTP LSZH, color verde, longitud 1 m</t>
  </si>
  <si>
    <t>Electrónica de red</t>
  </si>
  <si>
    <r>
      <rPr>
        <b/>
        <sz val="9"/>
        <color theme="1"/>
        <rFont val="Century Gothic"/>
        <family val="2"/>
      </rPr>
      <t>Switch 24 puertos PoE+ 1Gb + 4 SFP 1000X.</t>
    </r>
    <r>
      <rPr>
        <sz val="9"/>
        <color theme="1"/>
        <rFont val="Century Gothic"/>
        <family val="2"/>
      </rPr>
      <t xml:space="preserve"> Especificaciones técnicas:  24 puertos PoE+ 1Gb + 4 puertos SFP 1000X / Switching: 56Gbps / Forwarding rate: 41.66Mbps / VLAN: IEEE 802.1Q tagged / Port-based / Up to 256 groups; Quality of Service Classification: IEEE 802.1p tagging / Port-based priority / Four priority queues per port; IP Multicast Support (IPv4): IGMP snooping (v1/v2) / Static multicast group (up to 256) / Spanning-Tree, IEEE 802.1d/w/s; IEEE 802.3ad Link Aggregation: Manual / LACP; IEEE 802.1x Port-based, MAC-based and Network Access Control: Local authentication server (MD5 only) / Remote authentication through RADIUS / Dynamic VLAN assignment / RADIUS Client; Other: IEEE 802.3x flow control or HOL* blocking prevention (* when flow control is off) / Port mirroring / Destination MAC filtering / Ingress/egress rate limiting / Broadcast storming control / Jumbo Frames - up to 10K; Management Features: Web-based configuration / CLI configuration on GS950PS Series / SNMP trap view / LLDP / Firmware upgrade by FTP and HTTP / Configuration backup/restore by FTP and HTTP / Factory reset / Password access control and restricted / IP access list / SNMPv1/v2c/v3 / DHCP client / Syslog support / System time configuration (SNTP, manual) / Statistics Charts in Web; MIBs: RFC 1213 MIB-II / RFC 1643 Ethernet MIB / RFC 1493 Bridge MIB / RFC 2131 DHCP client / Private Enterprise MIB (Allied Telesis provides the spec); RMON Groups (1, 2, 3, 9): Stats / History / Alarms / Events / ACL: 240 entries (shared)</t>
    </r>
  </si>
  <si>
    <t>Otros</t>
  </si>
  <si>
    <r>
      <rPr>
        <b/>
        <sz val="9"/>
        <color theme="1"/>
        <rFont val="Century Gothic"/>
        <family val="2"/>
      </rPr>
      <t xml:space="preserve">SAI Line-interactive senoidal de 3000 VA. </t>
    </r>
    <r>
      <rPr>
        <sz val="9"/>
        <color theme="1"/>
        <rFont val="Century Gothic"/>
        <family val="2"/>
      </rPr>
      <t>Especificaciones técnicas:  Potencia: 3000 VA / 2700W / Nº de tomas: 8 × IEC C13 + 1 × IEC C19 / Tecnología: Line-interactive con salida senoidal / Formato: Torre/rack (2U) convertible / Entrada: Tensión nominal 208 / 220 / 230 / 240 V / Margen de tensión: 100% carga 170 ÷ 280 V / Estabilizador: AVR (Buck &amp; Boost) / Frecuencia nominal: 50 / 60 Hz (autodetección) / Margen de frecuencia: ±5 Hz / Protección: Fusible (800/1100) o térmico rearmable (1500/2000/3000) / Salida: Factor de potencia: 0,9 / Tensión nominal: 208 / 220 / 230 / 240V / Precisión tensión (modo batería) ±1,5% / Distorsión armónica total (THDv) &lt;2% carga lineal / &lt;5% carga no-lineal / Forma de onda (modo batería) Senoidal pura / Frecuencia 50 / 60 Hz (misma que la entrada) / Precisión frecuencia (modo batería) ±0,1Hz / Sobrecargas admisibles Modo batería &lt;120% apagado a 1 min / &lt;150% apagado a los 10 s / Sobrecargas admisibles Modo en línea &lt;120% apagado a los 5 min / &lt;150% apagado a los 10 s / &gt;150 %: 1 s / Tomas programables Sí, para cargas críticas / no críticas (4/4) / Tipo de batería Pb-Ca selladas, AGM, sin mantenimiento / Tipo de carga I/U (Corriente constante / Tensión constante) / Tiempo de recarga 4 horas al 90% / Test de batería Automático en cada arranque + uno × semana / Puertos RS-232/USB-HID / Slot inteligente Para SNMP/contactos libres de potencial/MODBUS / Software de monitorización Para familia Windows, Linux y Mac / Cold-start (arranque desde baterías) / Paro de emergencia (EPO) / Protector de transientes para ADSL/fax/ módem  / Green-function Sí, paro automático en modo batería con carga &lt;5% / Smart fan speed Sí, control inteligente de la velocidad de los ventiladores / Site wiring fault Sí, detección de error de rotación fase-neutro y/o ausencia de tierra.</t>
    </r>
  </si>
  <si>
    <t>TOTAL INFRAESTRUCTURA DE RED (SIN IVA)</t>
  </si>
  <si>
    <t>FORMACION</t>
  </si>
  <si>
    <t>PA DE FORMACION Y ADIESTRAMIENTO DEL PERSONAL USUARIO DEL SISTEMA UNA VEZ MONTADO, CON SISTENCIA DURANTE UN PERIODO DE 3 MESES COMO MÍNIMO</t>
  </si>
  <si>
    <t>ELABORACION DE MANUAL DE USUARIO Y LIBRO DE MANTENIMIENTO</t>
  </si>
  <si>
    <t>TOTAL FORMACIÓN (SIN IVA)</t>
  </si>
  <si>
    <t>RESUMEN PRESUPUESTO</t>
  </si>
  <si>
    <t>TP</t>
  </si>
  <si>
    <t>VG</t>
  </si>
  <si>
    <t xml:space="preserve">VIDEOGRABADORES + ENCODERS + LICENCIAS
</t>
  </si>
  <si>
    <t>CC</t>
  </si>
  <si>
    <t>CENTROS DE CONTROL</t>
  </si>
  <si>
    <t>FO</t>
  </si>
  <si>
    <t>FM</t>
  </si>
  <si>
    <t>TOTAL SIN IVA</t>
  </si>
  <si>
    <t>Palacios de Justicia</t>
  </si>
  <si>
    <t>Instalación, configuración y puesta en marcha  (Incluyendo los centros de control de los palacios)</t>
  </si>
  <si>
    <t>Instalación, configuración y puesta en marcha del Centro de Control de Barroeta</t>
  </si>
  <si>
    <t>0A
01.03</t>
  </si>
  <si>
    <t>1A
NVR-12TB-IA</t>
  </si>
  <si>
    <t>1B
NVR-24TB-IA</t>
  </si>
  <si>
    <t>1C
NVR-32TB-IA</t>
  </si>
  <si>
    <t>1D
NVR-48TB-IA</t>
  </si>
  <si>
    <t>1E
NVR-64TB-IA</t>
  </si>
  <si>
    <t>1F
NVR-96TB-IA</t>
  </si>
  <si>
    <t>1G
CODI-4</t>
  </si>
  <si>
    <t>2E
WS-I3-8GB</t>
  </si>
  <si>
    <t>2F
MON-27-FULLHD</t>
  </si>
  <si>
    <t>3B
SW-24-1GB</t>
  </si>
  <si>
    <t>3A
LAT-6A-M</t>
  </si>
  <si>
    <t>3C
SAI</t>
  </si>
  <si>
    <t>1H
ACC-COD</t>
  </si>
  <si>
    <t>1I
INTG-INTER</t>
  </si>
  <si>
    <t>1J
INS-PA-PJ</t>
  </si>
  <si>
    <t xml:space="preserve">2G
INS-PA-CC
</t>
  </si>
  <si>
    <t>1K
LIC-CAM</t>
  </si>
  <si>
    <t>2A
WS-I5-32GB</t>
  </si>
  <si>
    <t>2B
MON-98-4K</t>
  </si>
  <si>
    <t>2C
MON-27-4K</t>
  </si>
  <si>
    <t>2D
HERR-PAN</t>
  </si>
  <si>
    <t>4A
01.04.01</t>
  </si>
  <si>
    <t>4B
01.04.02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</si>
</sst>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0.00\ &quot;€&quot;;[Red]\-#,##0.00\ &quot;€&quot;"/>
    <numFmt numFmtId="164" formatCode="#,##0.00\ &quot;€&quot;"/>
  </numFmts>
  <fonts count="12" x14ac:knownFonts="1">
    <font>
      <sz val="11"/>
      <color theme="1"/>
      <name val="Calibri"/>
      <family val="2"/>
      <scheme val="minor"/>
    </font>
    <font>
      <sz val="11"/>
      <color theme="1"/>
      <name val="Calibri"/>
      <family val="2"/>
      <scheme val="minor"/>
    </font>
    <font>
      <sz val="11"/>
      <color rgb="FF9C0006"/>
      <name val="Calibri"/>
      <family val="2"/>
      <scheme val="minor"/>
    </font>
    <font>
      <b/>
      <sz val="11"/>
      <color theme="1"/>
      <name val="Calibri"/>
      <family val="2"/>
      <scheme val="minor"/>
    </font>
    <font>
      <b/>
      <sz val="24"/>
      <color theme="1"/>
      <name val="Century Gothic"/>
      <family val="2"/>
    </font>
    <font>
      <b/>
      <sz val="24"/>
      <color theme="1"/>
      <name val="Calibri"/>
      <family val="2"/>
      <scheme val="minor"/>
    </font>
    <font>
      <sz val="9"/>
      <color theme="1"/>
      <name val="Century Gothic"/>
      <family val="2"/>
    </font>
    <font>
      <b/>
      <sz val="9"/>
      <color theme="1"/>
      <name val="Century Gothic"/>
      <family val="2"/>
    </font>
    <font>
      <sz val="9"/>
      <color rgb="FF000000"/>
      <name val="Century Gothic"/>
      <family val="2"/>
    </font>
    <font>
      <b/>
      <sz val="8"/>
      <color theme="1"/>
      <name val="Century Gothic"/>
      <family val="2"/>
    </font>
    <font>
      <b/>
      <sz val="11"/>
      <color rgb="FF9C0006"/>
      <name val="Calibri"/>
      <family val="2"/>
      <scheme val="minor"/>
    </font>
    <font>
      <sz val="8"/>
      <color theme="1"/>
      <name val="Century Gothic"/>
      <family val="2"/>
    </font>
  </fonts>
  <fills count="9">
    <fill>
      <patternFill patternType="none"/>
    </fill>
    <fill>
      <patternFill patternType="gray125"/>
    </fill>
    <fill>
      <patternFill patternType="solid">
        <fgColor rgb="FFFFC7CE"/>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9" tint="0.59999389629810485"/>
        <bgColor indexed="65"/>
      </patternFill>
    </fill>
    <fill>
      <patternFill patternType="solid">
        <fgColor theme="1"/>
        <bgColor indexed="64"/>
      </patternFill>
    </fill>
    <fill>
      <patternFill patternType="solid">
        <fgColor theme="0" tint="-0.14999847407452621"/>
        <bgColor indexed="64"/>
      </patternFill>
    </fill>
  </fills>
  <borders count="1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cellStyleXfs>
  <cellXfs count="140">
    <xf numFmtId="0" fontId="0" fillId="0" borderId="0" xfId="0"/>
    <xf numFmtId="0" fontId="6" fillId="7" borderId="0" xfId="0" applyFont="1" applyFill="1" applyAlignment="1">
      <alignment vertical="top"/>
    </xf>
    <xf numFmtId="0" fontId="6" fillId="0" borderId="0" xfId="0" applyFont="1" applyAlignment="1">
      <alignment horizontal="center" vertical="top"/>
    </xf>
    <xf numFmtId="0" fontId="6" fillId="0" borderId="0" xfId="0" applyFont="1" applyAlignment="1">
      <alignment horizontal="right" vertical="top"/>
    </xf>
    <xf numFmtId="164" fontId="6" fillId="0" borderId="0" xfId="0" applyNumberFormat="1" applyFont="1" applyAlignment="1">
      <alignment vertical="top"/>
    </xf>
    <xf numFmtId="164" fontId="6" fillId="0" borderId="0" xfId="0" applyNumberFormat="1" applyFont="1" applyAlignment="1">
      <alignment horizontal="right" vertical="top"/>
    </xf>
    <xf numFmtId="0" fontId="3" fillId="3" borderId="2" xfId="2" applyFont="1" applyBorder="1" applyAlignment="1">
      <alignment horizontal="right" vertical="center"/>
    </xf>
    <xf numFmtId="0" fontId="3" fillId="3" borderId="3" xfId="2" applyFont="1" applyBorder="1" applyAlignment="1">
      <alignment vertical="center"/>
    </xf>
    <xf numFmtId="0" fontId="3" fillId="3" borderId="3" xfId="2" applyFont="1" applyBorder="1" applyAlignment="1">
      <alignment horizontal="right" vertical="center"/>
    </xf>
    <xf numFmtId="164" fontId="3" fillId="3" borderId="3" xfId="2" applyNumberFormat="1" applyFont="1" applyBorder="1" applyAlignment="1">
      <alignment horizontal="right" vertical="top"/>
    </xf>
    <xf numFmtId="164" fontId="3" fillId="3" borderId="4" xfId="2" applyNumberFormat="1" applyFont="1" applyBorder="1" applyAlignment="1">
      <alignment horizontal="right" vertical="top"/>
    </xf>
    <xf numFmtId="164" fontId="3" fillId="3" borderId="3" xfId="2" applyNumberFormat="1" applyFont="1" applyBorder="1" applyAlignment="1" applyProtection="1">
      <alignment horizontal="right" vertical="top"/>
      <protection locked="0"/>
    </xf>
    <xf numFmtId="164" fontId="3" fillId="3" borderId="4" xfId="2" applyNumberFormat="1" applyFont="1" applyBorder="1" applyAlignment="1" applyProtection="1">
      <alignment horizontal="right" vertical="top"/>
      <protection locked="0"/>
    </xf>
    <xf numFmtId="0" fontId="7" fillId="0" borderId="0" xfId="0" applyFont="1" applyAlignment="1">
      <alignment horizontal="left" vertical="top"/>
    </xf>
    <xf numFmtId="0" fontId="7" fillId="0" borderId="0" xfId="0" applyFont="1" applyAlignment="1">
      <alignment horizontal="right" vertical="top"/>
    </xf>
    <xf numFmtId="164" fontId="7" fillId="0" borderId="0" xfId="0" applyNumberFormat="1" applyFont="1" applyAlignment="1">
      <alignment horizontal="center" vertical="top"/>
    </xf>
    <xf numFmtId="164" fontId="7" fillId="0" borderId="0" xfId="0" applyNumberFormat="1" applyFont="1" applyAlignment="1" applyProtection="1">
      <alignment horizontal="center" vertical="top"/>
      <protection locked="0"/>
    </xf>
    <xf numFmtId="0" fontId="6" fillId="0" borderId="5" xfId="0" applyFont="1" applyBorder="1" applyAlignment="1">
      <alignment horizontal="center" vertical="top"/>
    </xf>
    <xf numFmtId="0" fontId="6" fillId="0" borderId="2" xfId="0" applyFont="1" applyBorder="1" applyAlignment="1">
      <alignment horizontal="justify" vertical="top" wrapText="1"/>
    </xf>
    <xf numFmtId="164" fontId="6" fillId="0" borderId="5" xfId="0" applyNumberFormat="1" applyFont="1" applyBorder="1" applyAlignment="1">
      <alignment horizontal="right" vertical="top"/>
    </xf>
    <xf numFmtId="0" fontId="6" fillId="7" borderId="0" xfId="0" applyFont="1" applyFill="1" applyAlignment="1">
      <alignment horizontal="right" vertical="top"/>
    </xf>
    <xf numFmtId="164" fontId="6" fillId="0" borderId="5" xfId="0" applyNumberFormat="1" applyFont="1" applyBorder="1" applyAlignment="1" applyProtection="1">
      <alignment horizontal="right" vertical="top"/>
      <protection locked="0"/>
    </xf>
    <xf numFmtId="164" fontId="7" fillId="0" borderId="0" xfId="0" applyNumberFormat="1" applyFont="1" applyAlignment="1">
      <alignment horizontal="right" vertical="top"/>
    </xf>
    <xf numFmtId="164" fontId="7" fillId="0" borderId="0" xfId="0" applyNumberFormat="1" applyFont="1" applyAlignment="1" applyProtection="1">
      <alignment horizontal="right" vertical="top"/>
      <protection locked="0"/>
    </xf>
    <xf numFmtId="164" fontId="6" fillId="0" borderId="0" xfId="0" applyNumberFormat="1" applyFont="1" applyAlignment="1" applyProtection="1">
      <alignment vertical="top"/>
      <protection locked="0"/>
    </xf>
    <xf numFmtId="164" fontId="6" fillId="0" borderId="0" xfId="0" applyNumberFormat="1" applyFont="1" applyAlignment="1" applyProtection="1">
      <alignment horizontal="right" vertical="top"/>
      <protection locked="0"/>
    </xf>
    <xf numFmtId="0" fontId="3" fillId="4" borderId="2" xfId="3" applyFont="1" applyBorder="1" applyAlignment="1">
      <alignment horizontal="right" vertical="top"/>
    </xf>
    <xf numFmtId="0" fontId="3" fillId="4" borderId="3" xfId="3" applyFont="1" applyBorder="1" applyAlignment="1">
      <alignment horizontal="left" vertical="top"/>
    </xf>
    <xf numFmtId="0" fontId="3" fillId="4" borderId="3" xfId="3" applyFont="1" applyBorder="1" applyAlignment="1">
      <alignment horizontal="right" vertical="top"/>
    </xf>
    <xf numFmtId="0" fontId="3" fillId="4" borderId="3" xfId="3" applyFont="1" applyBorder="1" applyAlignment="1">
      <alignment vertical="top"/>
    </xf>
    <xf numFmtId="0" fontId="3" fillId="4" borderId="4" xfId="3" applyFont="1" applyBorder="1" applyAlignment="1">
      <alignment vertical="top"/>
    </xf>
    <xf numFmtId="0" fontId="3" fillId="4" borderId="3" xfId="3" applyFont="1" applyBorder="1" applyAlignment="1" applyProtection="1">
      <alignment vertical="top"/>
      <protection locked="0"/>
    </xf>
    <xf numFmtId="0" fontId="3" fillId="4" borderId="4" xfId="3" applyFont="1" applyBorder="1" applyAlignment="1" applyProtection="1">
      <alignment vertical="top"/>
      <protection locked="0"/>
    </xf>
    <xf numFmtId="0" fontId="6" fillId="0" borderId="0" xfId="0" applyFont="1" applyAlignment="1">
      <alignment horizontal="center" vertical="center"/>
    </xf>
    <xf numFmtId="0" fontId="7" fillId="0" borderId="0" xfId="0" applyFont="1" applyAlignment="1">
      <alignment horizontal="center" vertical="center"/>
    </xf>
    <xf numFmtId="164" fontId="7" fillId="0" borderId="0" xfId="0" applyNumberFormat="1" applyFont="1" applyAlignment="1">
      <alignment horizontal="center" vertical="center"/>
    </xf>
    <xf numFmtId="164" fontId="7" fillId="0" borderId="0" xfId="0" applyNumberFormat="1" applyFont="1" applyAlignment="1" applyProtection="1">
      <alignment horizontal="center" vertical="center"/>
      <protection locked="0"/>
    </xf>
    <xf numFmtId="164" fontId="6" fillId="0" borderId="5" xfId="0" applyNumberFormat="1" applyFont="1" applyBorder="1" applyAlignment="1">
      <alignment horizontal="right" vertical="top"/>
    </xf>
    <xf numFmtId="164" fontId="6" fillId="0" borderId="5" xfId="0" applyNumberFormat="1" applyFont="1" applyBorder="1" applyAlignment="1" applyProtection="1">
      <alignment horizontal="right" vertical="top"/>
      <protection locked="0"/>
    </xf>
    <xf numFmtId="0" fontId="7" fillId="0" borderId="0" xfId="0" applyFont="1" applyAlignment="1">
      <alignment horizontal="right" vertical="top" wrapText="1"/>
    </xf>
    <xf numFmtId="0" fontId="6" fillId="0" borderId="0" xfId="0" applyFont="1" applyAlignment="1">
      <alignment vertical="top"/>
    </xf>
    <xf numFmtId="0" fontId="6" fillId="0" borderId="0" xfId="0" applyFont="1" applyAlignment="1" applyProtection="1">
      <alignment vertical="top"/>
      <protection locked="0"/>
    </xf>
    <xf numFmtId="8" fontId="8" fillId="0" borderId="5" xfId="0" applyNumberFormat="1" applyFont="1" applyBorder="1" applyAlignment="1" applyProtection="1">
      <alignment horizontal="right" vertical="top"/>
      <protection locked="0"/>
    </xf>
    <xf numFmtId="164" fontId="6" fillId="0" borderId="4" xfId="0" applyNumberFormat="1" applyFont="1" applyBorder="1" applyAlignment="1" applyProtection="1">
      <alignment horizontal="right" vertical="top"/>
      <protection locked="0"/>
    </xf>
    <xf numFmtId="164" fontId="9" fillId="0" borderId="0" xfId="0" applyNumberFormat="1" applyFont="1" applyAlignment="1" applyProtection="1">
      <alignment horizontal="right" vertical="top" wrapText="1"/>
      <protection locked="0"/>
    </xf>
    <xf numFmtId="0" fontId="3" fillId="5" borderId="2" xfId="4" applyFont="1" applyBorder="1" applyAlignment="1">
      <alignment horizontal="right" vertical="center"/>
    </xf>
    <xf numFmtId="0" fontId="3" fillId="5" borderId="3" xfId="4" applyFont="1" applyBorder="1" applyAlignment="1">
      <alignment vertical="center"/>
    </xf>
    <xf numFmtId="0" fontId="3" fillId="5" borderId="3" xfId="4" applyFont="1" applyBorder="1" applyAlignment="1">
      <alignment horizontal="right" vertical="center"/>
    </xf>
    <xf numFmtId="164" fontId="3" fillId="5" borderId="3" xfId="4" applyNumberFormat="1" applyFont="1" applyBorder="1" applyAlignment="1">
      <alignment horizontal="right" vertical="top"/>
    </xf>
    <xf numFmtId="164" fontId="3" fillId="5" borderId="4" xfId="4" applyNumberFormat="1" applyFont="1" applyBorder="1" applyAlignment="1">
      <alignment horizontal="right" vertical="top"/>
    </xf>
    <xf numFmtId="164" fontId="3" fillId="5" borderId="3" xfId="4" applyNumberFormat="1" applyFont="1" applyBorder="1" applyAlignment="1" applyProtection="1">
      <alignment horizontal="right" vertical="top"/>
      <protection locked="0"/>
    </xf>
    <xf numFmtId="164" fontId="3" fillId="5" borderId="4" xfId="4" applyNumberFormat="1" applyFont="1" applyBorder="1" applyAlignment="1" applyProtection="1">
      <alignment horizontal="right" vertical="top"/>
      <protection locked="0"/>
    </xf>
    <xf numFmtId="0" fontId="7" fillId="0" borderId="2" xfId="0" applyFont="1" applyBorder="1" applyAlignment="1">
      <alignment horizontal="justify" vertical="top" wrapText="1"/>
    </xf>
    <xf numFmtId="0" fontId="3" fillId="6" borderId="2" xfId="5" applyFont="1" applyBorder="1" applyAlignment="1">
      <alignment horizontal="right" vertical="top"/>
    </xf>
    <xf numFmtId="0" fontId="3" fillId="6" borderId="3" xfId="5" applyFont="1" applyBorder="1" applyAlignment="1">
      <alignment horizontal="left" vertical="top"/>
    </xf>
    <xf numFmtId="0" fontId="3" fillId="6" borderId="3" xfId="5" applyFont="1" applyBorder="1" applyAlignment="1">
      <alignment horizontal="right" vertical="top"/>
    </xf>
    <xf numFmtId="0" fontId="3" fillId="6" borderId="3" xfId="5" applyFont="1" applyBorder="1" applyAlignment="1">
      <alignment vertical="top"/>
    </xf>
    <xf numFmtId="0" fontId="3" fillId="6" borderId="4" xfId="5" applyFont="1" applyBorder="1" applyAlignment="1">
      <alignment vertical="top"/>
    </xf>
    <xf numFmtId="0" fontId="3" fillId="6" borderId="3" xfId="5" applyFont="1" applyBorder="1" applyAlignment="1" applyProtection="1">
      <alignment vertical="top"/>
      <protection locked="0"/>
    </xf>
    <xf numFmtId="0" fontId="3" fillId="6" borderId="4" xfId="5" applyFont="1" applyBorder="1" applyAlignment="1" applyProtection="1">
      <alignment vertical="top"/>
      <protection locked="0"/>
    </xf>
    <xf numFmtId="0" fontId="7" fillId="0" borderId="0" xfId="0" applyFont="1" applyAlignment="1">
      <alignment horizontal="justify" vertical="top" wrapText="1"/>
    </xf>
    <xf numFmtId="0" fontId="10" fillId="2" borderId="2" xfId="1" applyFont="1" applyBorder="1" applyAlignment="1">
      <alignment horizontal="right" vertical="center"/>
    </xf>
    <xf numFmtId="0" fontId="10" fillId="2" borderId="3" xfId="1" applyFont="1" applyBorder="1" applyAlignment="1">
      <alignment vertical="center"/>
    </xf>
    <xf numFmtId="0" fontId="10" fillId="2" borderId="3" xfId="1" applyFont="1" applyBorder="1" applyAlignment="1">
      <alignment horizontal="right" vertical="center"/>
    </xf>
    <xf numFmtId="164" fontId="10" fillId="2" borderId="3" xfId="1" applyNumberFormat="1" applyFont="1" applyBorder="1" applyAlignment="1">
      <alignment horizontal="right" vertical="top"/>
    </xf>
    <xf numFmtId="164" fontId="10" fillId="2" borderId="4" xfId="1" applyNumberFormat="1" applyFont="1" applyBorder="1" applyAlignment="1">
      <alignment horizontal="right" vertical="top"/>
    </xf>
    <xf numFmtId="164" fontId="10" fillId="2" borderId="3" xfId="1" applyNumberFormat="1" applyFont="1" applyBorder="1" applyAlignment="1" applyProtection="1">
      <alignment horizontal="right" vertical="top"/>
      <protection locked="0"/>
    </xf>
    <xf numFmtId="164" fontId="10" fillId="2" borderId="4" xfId="1" applyNumberFormat="1" applyFont="1" applyBorder="1" applyAlignment="1" applyProtection="1">
      <alignment horizontal="right" vertical="top"/>
      <protection locked="0"/>
    </xf>
    <xf numFmtId="0" fontId="7" fillId="0" borderId="5" xfId="0" applyFont="1" applyBorder="1" applyAlignment="1">
      <alignment horizontal="center" vertical="center"/>
    </xf>
    <xf numFmtId="0" fontId="6" fillId="0" borderId="5" xfId="0" applyFont="1" applyBorder="1" applyAlignment="1" applyProtection="1">
      <alignment vertical="top"/>
      <protection locked="0"/>
    </xf>
    <xf numFmtId="0" fontId="7" fillId="0" borderId="5" xfId="0" applyFont="1" applyBorder="1" applyAlignment="1" applyProtection="1">
      <alignment horizontal="center" vertical="center"/>
      <protection locked="0"/>
    </xf>
    <xf numFmtId="0" fontId="6" fillId="0" borderId="9" xfId="0" applyFont="1" applyBorder="1" applyAlignment="1">
      <alignment horizontal="justify" vertical="top" wrapText="1"/>
    </xf>
    <xf numFmtId="0" fontId="7" fillId="0" borderId="1" xfId="0" applyFont="1" applyBorder="1" applyAlignment="1">
      <alignment horizontal="right" vertical="center"/>
    </xf>
    <xf numFmtId="0" fontId="7" fillId="0" borderId="10" xfId="0" applyFont="1" applyBorder="1" applyAlignment="1">
      <alignment horizontal="center" vertical="center"/>
    </xf>
    <xf numFmtId="164" fontId="7" fillId="0" borderId="8" xfId="0" applyNumberFormat="1" applyFont="1" applyBorder="1" applyAlignment="1">
      <alignment horizontal="right" vertical="center"/>
    </xf>
    <xf numFmtId="164" fontId="7" fillId="0" borderId="5" xfId="0" applyNumberFormat="1" applyFont="1" applyBorder="1" applyAlignment="1" applyProtection="1">
      <alignment horizontal="right" vertical="center"/>
      <protection locked="0"/>
    </xf>
    <xf numFmtId="0" fontId="6" fillId="0" borderId="1" xfId="0" applyFont="1" applyBorder="1" applyAlignment="1">
      <alignment horizontal="right" vertical="top" wrapText="1"/>
    </xf>
    <xf numFmtId="0" fontId="6" fillId="0" borderId="10" xfId="0" applyFont="1" applyBorder="1" applyAlignment="1">
      <alignment horizontal="justify" vertical="top" wrapText="1"/>
    </xf>
    <xf numFmtId="164" fontId="7" fillId="0" borderId="8" xfId="0" applyNumberFormat="1" applyFont="1" applyBorder="1" applyAlignment="1">
      <alignment horizontal="right" vertical="top"/>
    </xf>
    <xf numFmtId="0" fontId="6" fillId="0" borderId="5" xfId="0" applyFont="1" applyBorder="1" applyAlignment="1" applyProtection="1">
      <alignment horizontal="justify" vertical="top" wrapText="1"/>
      <protection locked="0"/>
    </xf>
    <xf numFmtId="164" fontId="7" fillId="0" borderId="5" xfId="0" applyNumberFormat="1" applyFont="1" applyBorder="1" applyAlignment="1" applyProtection="1">
      <alignment horizontal="right" vertical="top"/>
      <protection locked="0"/>
    </xf>
    <xf numFmtId="0" fontId="6" fillId="0" borderId="3" xfId="0" applyFont="1" applyBorder="1" applyAlignment="1">
      <alignment horizontal="right" vertical="top" wrapText="1"/>
    </xf>
    <xf numFmtId="0" fontId="6" fillId="0" borderId="4" xfId="0" applyFont="1" applyBorder="1" applyAlignment="1">
      <alignment horizontal="justify" vertical="top" wrapText="1"/>
    </xf>
    <xf numFmtId="164" fontId="7" fillId="0" borderId="6" xfId="0" applyNumberFormat="1" applyFont="1" applyBorder="1" applyAlignment="1">
      <alignment horizontal="right" vertical="top"/>
    </xf>
    <xf numFmtId="0" fontId="6" fillId="0" borderId="8" xfId="0" applyFont="1" applyBorder="1" applyAlignment="1">
      <alignment horizontal="center" vertical="top"/>
    </xf>
    <xf numFmtId="164" fontId="7" fillId="0" borderId="5" xfId="0" applyNumberFormat="1" applyFont="1" applyBorder="1" applyAlignment="1">
      <alignment horizontal="right" vertical="top"/>
    </xf>
    <xf numFmtId="0" fontId="6" fillId="8" borderId="0" xfId="0" applyFont="1" applyFill="1" applyAlignment="1">
      <alignment horizontal="center" vertical="top"/>
    </xf>
    <xf numFmtId="164" fontId="7" fillId="8" borderId="0" xfId="0" applyNumberFormat="1" applyFont="1" applyFill="1" applyAlignment="1">
      <alignment horizontal="right" vertical="top"/>
    </xf>
    <xf numFmtId="164" fontId="6" fillId="7" borderId="0" xfId="0" applyNumberFormat="1" applyFont="1" applyFill="1" applyAlignment="1">
      <alignment vertical="top"/>
    </xf>
    <xf numFmtId="0" fontId="7" fillId="8" borderId="0" xfId="0" applyFont="1" applyFill="1" applyAlignment="1" applyProtection="1">
      <alignment horizontal="center" vertical="top"/>
      <protection locked="0"/>
    </xf>
    <xf numFmtId="164" fontId="7" fillId="8" borderId="0" xfId="0" applyNumberFormat="1" applyFont="1" applyFill="1" applyAlignment="1" applyProtection="1">
      <alignment horizontal="right" vertical="top"/>
      <protection locked="0"/>
    </xf>
    <xf numFmtId="164" fontId="6" fillId="0" borderId="5" xfId="0" applyNumberFormat="1" applyFont="1" applyBorder="1" applyAlignment="1" applyProtection="1">
      <alignment horizontal="right" vertical="top"/>
      <protection locked="0"/>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8" borderId="0" xfId="0" applyFont="1" applyFill="1" applyAlignment="1">
      <alignment horizontal="center" vertical="top"/>
    </xf>
    <xf numFmtId="0" fontId="0" fillId="8" borderId="0" xfId="0" applyFill="1" applyAlignment="1">
      <alignment vertical="top"/>
    </xf>
    <xf numFmtId="0" fontId="6" fillId="0" borderId="5" xfId="0" applyFont="1" applyBorder="1" applyAlignment="1">
      <alignment horizontal="center" vertical="top"/>
    </xf>
    <xf numFmtId="164" fontId="6" fillId="0" borderId="6" xfId="0" applyNumberFormat="1" applyFont="1" applyBorder="1" applyAlignment="1" applyProtection="1">
      <alignment horizontal="right" vertical="top"/>
      <protection locked="0"/>
    </xf>
    <xf numFmtId="164" fontId="6" fillId="0" borderId="7" xfId="0" applyNumberFormat="1" applyFont="1" applyBorder="1" applyAlignment="1" applyProtection="1">
      <alignment horizontal="right" vertical="top"/>
      <protection locked="0"/>
    </xf>
    <xf numFmtId="164" fontId="6" fillId="0" borderId="8" xfId="0" applyNumberFormat="1" applyFont="1" applyBorder="1" applyAlignment="1" applyProtection="1">
      <alignment horizontal="right" vertical="top"/>
      <protection locked="0"/>
    </xf>
    <xf numFmtId="0" fontId="6" fillId="0" borderId="7" xfId="0" applyFont="1" applyBorder="1" applyAlignment="1">
      <alignment horizontal="center" vertical="top"/>
    </xf>
    <xf numFmtId="0" fontId="6" fillId="0" borderId="8" xfId="0" applyFont="1" applyBorder="1" applyAlignment="1">
      <alignment horizontal="center" vertical="top"/>
    </xf>
    <xf numFmtId="0" fontId="4" fillId="0" borderId="0" xfId="0" applyFont="1" applyAlignment="1">
      <alignment horizontal="center" vertical="top"/>
    </xf>
    <xf numFmtId="0" fontId="5" fillId="0" borderId="0" xfId="0" applyFont="1" applyAlignment="1">
      <alignment vertical="top"/>
    </xf>
    <xf numFmtId="0" fontId="4" fillId="0" borderId="0" xfId="0" applyFont="1" applyAlignment="1" applyProtection="1">
      <alignment horizontal="center" vertical="top"/>
      <protection locked="0"/>
    </xf>
    <xf numFmtId="0" fontId="0" fillId="0" borderId="0" xfId="0" applyAlignment="1" applyProtection="1">
      <alignment vertical="top"/>
      <protection locked="0"/>
    </xf>
    <xf numFmtId="0" fontId="0" fillId="0" borderId="1" xfId="0" applyBorder="1" applyAlignment="1" applyProtection="1">
      <alignment vertical="top"/>
      <protection locked="0"/>
    </xf>
    <xf numFmtId="4" fontId="11" fillId="0" borderId="0" xfId="0" applyNumberFormat="1" applyFont="1" applyAlignment="1">
      <alignment horizontal="right" vertical="top"/>
    </xf>
    <xf numFmtId="0" fontId="3" fillId="7" borderId="0" xfId="2" applyFont="1" applyFill="1" applyAlignment="1">
      <alignment vertical="top"/>
    </xf>
    <xf numFmtId="0" fontId="3" fillId="7" borderId="0" xfId="3" applyFont="1" applyFill="1" applyAlignment="1">
      <alignment vertical="top"/>
    </xf>
    <xf numFmtId="0" fontId="3" fillId="7" borderId="0" xfId="4" applyFont="1" applyFill="1" applyAlignment="1">
      <alignment vertical="top"/>
    </xf>
    <xf numFmtId="0" fontId="3" fillId="7" borderId="0" xfId="5" applyFont="1" applyFill="1" applyAlignment="1">
      <alignment vertical="top"/>
    </xf>
    <xf numFmtId="0" fontId="10" fillId="7" borderId="0" xfId="1" applyFont="1" applyFill="1" applyAlignment="1">
      <alignment vertical="top"/>
    </xf>
    <xf numFmtId="0" fontId="6" fillId="0" borderId="6" xfId="0" applyFont="1" applyFill="1" applyBorder="1" applyAlignment="1">
      <alignment horizontal="center" vertical="top"/>
    </xf>
    <xf numFmtId="164" fontId="6" fillId="0" borderId="6" xfId="0" applyNumberFormat="1" applyFont="1" applyFill="1" applyBorder="1" applyAlignment="1">
      <alignment horizontal="right" vertical="top"/>
    </xf>
    <xf numFmtId="164" fontId="6" fillId="0" borderId="5" xfId="0" applyNumberFormat="1" applyFont="1" applyFill="1" applyBorder="1" applyAlignment="1">
      <alignment horizontal="right" vertical="top"/>
    </xf>
    <xf numFmtId="0" fontId="6" fillId="0" borderId="5" xfId="0" applyFont="1" applyBorder="1" applyAlignment="1">
      <alignment horizontal="center" vertical="top" wrapText="1"/>
    </xf>
    <xf numFmtId="0" fontId="6" fillId="0" borderId="5" xfId="0" applyFont="1" applyBorder="1" applyAlignment="1">
      <alignment horizontal="center" vertical="top" wrapText="1"/>
    </xf>
    <xf numFmtId="0" fontId="6" fillId="0" borderId="6" xfId="0" applyFont="1" applyBorder="1" applyAlignment="1">
      <alignment horizontal="center" vertical="top" wrapText="1"/>
    </xf>
    <xf numFmtId="0" fontId="6" fillId="0" borderId="5" xfId="0" applyFont="1" applyFill="1" applyBorder="1" applyAlignment="1">
      <alignment horizontal="justify" vertical="top" wrapText="1"/>
    </xf>
    <xf numFmtId="0" fontId="6" fillId="0" borderId="5" xfId="0" applyFont="1" applyFill="1" applyBorder="1" applyAlignment="1">
      <alignment horizontal="center" vertical="top"/>
    </xf>
    <xf numFmtId="0" fontId="6" fillId="0" borderId="2" xfId="0" applyFont="1" applyFill="1" applyBorder="1" applyAlignment="1">
      <alignment horizontal="justify" vertical="top" wrapText="1"/>
    </xf>
    <xf numFmtId="0" fontId="6" fillId="0" borderId="6" xfId="0" applyFont="1" applyFill="1" applyBorder="1" applyAlignment="1">
      <alignment horizontal="justify" vertical="top" wrapText="1"/>
    </xf>
    <xf numFmtId="0" fontId="6" fillId="0" borderId="6" xfId="0" applyFont="1" applyFill="1" applyBorder="1" applyAlignment="1">
      <alignment horizontal="center" vertical="top"/>
    </xf>
    <xf numFmtId="164" fontId="6" fillId="0" borderId="6" xfId="0" applyNumberFormat="1" applyFont="1" applyFill="1" applyBorder="1" applyAlignment="1">
      <alignment horizontal="right" vertical="top"/>
    </xf>
    <xf numFmtId="0" fontId="6" fillId="0" borderId="7" xfId="0" applyFont="1" applyFill="1" applyBorder="1" applyAlignment="1">
      <alignment horizontal="justify" vertical="top" wrapText="1"/>
    </xf>
    <xf numFmtId="0" fontId="6" fillId="0" borderId="7" xfId="0" applyFont="1" applyFill="1" applyBorder="1" applyAlignment="1">
      <alignment horizontal="center" vertical="top"/>
    </xf>
    <xf numFmtId="164" fontId="6" fillId="0" borderId="7" xfId="0" applyNumberFormat="1" applyFont="1" applyFill="1" applyBorder="1" applyAlignment="1">
      <alignment horizontal="right" vertical="top"/>
    </xf>
    <xf numFmtId="0" fontId="6" fillId="0" borderId="8" xfId="0" applyFont="1" applyFill="1" applyBorder="1" applyAlignment="1">
      <alignment horizontal="justify" vertical="top" wrapText="1"/>
    </xf>
    <xf numFmtId="0" fontId="6" fillId="0" borderId="8" xfId="0" applyFont="1" applyFill="1" applyBorder="1" applyAlignment="1">
      <alignment horizontal="center" vertical="top"/>
    </xf>
    <xf numFmtId="164" fontId="6" fillId="0" borderId="8" xfId="0" applyNumberFormat="1" applyFont="1" applyFill="1" applyBorder="1" applyAlignment="1">
      <alignment horizontal="right" vertical="top"/>
    </xf>
    <xf numFmtId="0" fontId="6" fillId="0" borderId="5" xfId="0" applyFont="1" applyFill="1" applyBorder="1" applyAlignment="1">
      <alignment horizontal="center" vertical="top"/>
    </xf>
    <xf numFmtId="164" fontId="6" fillId="0" borderId="5" xfId="0" applyNumberFormat="1" applyFont="1" applyFill="1" applyBorder="1" applyAlignment="1">
      <alignment horizontal="right" vertical="top"/>
    </xf>
    <xf numFmtId="0" fontId="7" fillId="0" borderId="6" xfId="0" applyFont="1" applyFill="1" applyBorder="1" applyAlignment="1">
      <alignment horizontal="justify" vertical="top" wrapText="1"/>
    </xf>
    <xf numFmtId="0" fontId="6" fillId="0" borderId="5" xfId="0" applyFont="1" applyFill="1" applyBorder="1" applyAlignment="1">
      <alignment horizontal="left" vertical="top" wrapText="1"/>
    </xf>
    <xf numFmtId="8" fontId="8" fillId="0" borderId="5" xfId="0" applyNumberFormat="1" applyFont="1" applyFill="1" applyBorder="1" applyAlignment="1">
      <alignment horizontal="right" vertical="top"/>
    </xf>
    <xf numFmtId="164" fontId="6" fillId="0" borderId="4" xfId="0" applyNumberFormat="1" applyFont="1" applyFill="1" applyBorder="1" applyAlignment="1">
      <alignment horizontal="right" vertical="top"/>
    </xf>
    <xf numFmtId="0" fontId="7" fillId="0" borderId="2" xfId="0" applyFont="1" applyFill="1" applyBorder="1" applyAlignment="1">
      <alignment horizontal="justify" vertical="top" wrapText="1"/>
    </xf>
    <xf numFmtId="0" fontId="6" fillId="0" borderId="6" xfId="0" applyFont="1" applyFill="1" applyBorder="1" applyAlignment="1">
      <alignment horizontal="justify" vertical="top" wrapText="1"/>
    </xf>
  </cellXfs>
  <cellStyles count="6">
    <cellStyle name="20% - Énfasis1" xfId="2" builtinId="30"/>
    <cellStyle name="20% - Énfasis2" xfId="3" builtinId="34"/>
    <cellStyle name="20% - Énfasis3" xfId="4" builtinId="38"/>
    <cellStyle name="40% - Énfasis6" xfId="5" builtinId="51"/>
    <cellStyle name="Incorrecto" xfId="1" builtinId="2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3"/>
  <sheetViews>
    <sheetView tabSelected="1" view="pageBreakPreview" topLeftCell="A52" zoomScale="70" zoomScaleNormal="85" zoomScaleSheetLayoutView="70" workbookViewId="0">
      <selection activeCell="B48" sqref="B48"/>
    </sheetView>
  </sheetViews>
  <sheetFormatPr baseColWidth="10" defaultRowHeight="15" x14ac:dyDescent="0.25"/>
  <cols>
    <col min="1" max="1" width="14.42578125" style="2" customWidth="1"/>
    <col min="2" max="2" width="102.7109375" style="2" customWidth="1"/>
    <col min="3" max="3" width="6.5703125" style="3" customWidth="1"/>
    <col min="4" max="4" width="12.7109375" style="4" customWidth="1"/>
    <col min="5" max="5" width="18.42578125" style="5" customWidth="1"/>
    <col min="6" max="6" width="3.5703125" style="1" customWidth="1"/>
    <col min="7" max="7" width="36.85546875" style="24" customWidth="1"/>
    <col min="8" max="8" width="38.140625" style="25" customWidth="1"/>
  </cols>
  <sheetData>
    <row r="1" spans="1:8" x14ac:dyDescent="0.25">
      <c r="A1" s="103" t="s">
        <v>0</v>
      </c>
      <c r="B1" s="104"/>
      <c r="C1" s="104"/>
      <c r="D1" s="104"/>
      <c r="E1" s="104"/>
      <c r="G1" s="105" t="s">
        <v>1</v>
      </c>
      <c r="H1" s="106"/>
    </row>
    <row r="2" spans="1:8" x14ac:dyDescent="0.25">
      <c r="A2" s="104"/>
      <c r="B2" s="104"/>
      <c r="C2" s="104"/>
      <c r="D2" s="104"/>
      <c r="E2" s="104"/>
      <c r="G2" s="106"/>
      <c r="H2" s="106"/>
    </row>
    <row r="3" spans="1:8" x14ac:dyDescent="0.25">
      <c r="G3" s="107"/>
      <c r="H3" s="107"/>
    </row>
    <row r="4" spans="1:8" x14ac:dyDescent="0.25">
      <c r="A4" s="6">
        <v>0</v>
      </c>
      <c r="B4" s="7" t="s">
        <v>2</v>
      </c>
      <c r="C4" s="8"/>
      <c r="D4" s="9"/>
      <c r="E4" s="10"/>
      <c r="F4" s="109"/>
      <c r="G4" s="11"/>
      <c r="H4" s="12"/>
    </row>
    <row r="5" spans="1:8" x14ac:dyDescent="0.25">
      <c r="A5" s="2" t="s">
        <v>3</v>
      </c>
      <c r="B5" s="13" t="s">
        <v>4</v>
      </c>
      <c r="C5" s="14" t="s">
        <v>5</v>
      </c>
      <c r="D5" s="15" t="s">
        <v>6</v>
      </c>
      <c r="E5" s="15" t="s">
        <v>7</v>
      </c>
      <c r="G5" s="16" t="s">
        <v>6</v>
      </c>
      <c r="H5" s="16" t="s">
        <v>7</v>
      </c>
    </row>
    <row r="6" spans="1:8" ht="28.5" x14ac:dyDescent="0.25">
      <c r="A6" s="117" t="s">
        <v>59</v>
      </c>
      <c r="B6" s="122" t="s">
        <v>8</v>
      </c>
      <c r="C6" s="121">
        <v>1</v>
      </c>
      <c r="D6" s="116">
        <v>3600</v>
      </c>
      <c r="E6" s="116">
        <f>C6*D6</f>
        <v>3600</v>
      </c>
      <c r="F6" s="20"/>
      <c r="G6" s="21"/>
      <c r="H6" s="21"/>
    </row>
    <row r="7" spans="1:8" x14ac:dyDescent="0.25">
      <c r="D7" s="22" t="s">
        <v>9</v>
      </c>
      <c r="E7" s="22">
        <f>SUM(E6:E6)</f>
        <v>3600</v>
      </c>
      <c r="G7" s="23" t="s">
        <v>9</v>
      </c>
      <c r="H7" s="23"/>
    </row>
    <row r="9" spans="1:8" x14ac:dyDescent="0.25">
      <c r="A9" s="26">
        <v>1</v>
      </c>
      <c r="B9" s="27" t="s">
        <v>10</v>
      </c>
      <c r="C9" s="28"/>
      <c r="D9" s="29"/>
      <c r="E9" s="30"/>
      <c r="F9" s="110"/>
      <c r="G9" s="31"/>
      <c r="H9" s="32"/>
    </row>
    <row r="10" spans="1:8" x14ac:dyDescent="0.25">
      <c r="A10" s="33" t="s">
        <v>3</v>
      </c>
      <c r="B10" s="34" t="s">
        <v>11</v>
      </c>
      <c r="C10" s="34" t="s">
        <v>5</v>
      </c>
      <c r="D10" s="35" t="s">
        <v>6</v>
      </c>
      <c r="E10" s="35" t="s">
        <v>7</v>
      </c>
      <c r="G10" s="36" t="s">
        <v>6</v>
      </c>
      <c r="H10" s="36"/>
    </row>
    <row r="11" spans="1:8" x14ac:dyDescent="0.25">
      <c r="A11" s="118" t="s">
        <v>60</v>
      </c>
      <c r="B11" s="123" t="s">
        <v>12</v>
      </c>
      <c r="C11" s="124">
        <v>2</v>
      </c>
      <c r="D11" s="125">
        <v>2417</v>
      </c>
      <c r="E11" s="125">
        <f>D11*C11</f>
        <v>4834</v>
      </c>
      <c r="F11" s="20"/>
      <c r="G11" s="98"/>
      <c r="H11" s="98"/>
    </row>
    <row r="12" spans="1:8" x14ac:dyDescent="0.25">
      <c r="A12" s="97"/>
      <c r="B12" s="126"/>
      <c r="C12" s="127"/>
      <c r="D12" s="128"/>
      <c r="E12" s="128"/>
      <c r="F12" s="20"/>
      <c r="G12" s="99"/>
      <c r="H12" s="99"/>
    </row>
    <row r="13" spans="1:8" x14ac:dyDescent="0.25">
      <c r="A13" s="97"/>
      <c r="B13" s="126"/>
      <c r="C13" s="127"/>
      <c r="D13" s="128"/>
      <c r="E13" s="128"/>
      <c r="F13" s="20"/>
      <c r="G13" s="99"/>
      <c r="H13" s="99"/>
    </row>
    <row r="14" spans="1:8" x14ac:dyDescent="0.25">
      <c r="A14" s="97"/>
      <c r="B14" s="126"/>
      <c r="C14" s="127"/>
      <c r="D14" s="128"/>
      <c r="E14" s="128"/>
      <c r="F14" s="20"/>
      <c r="G14" s="99"/>
      <c r="H14" s="99"/>
    </row>
    <row r="15" spans="1:8" x14ac:dyDescent="0.25">
      <c r="A15" s="97"/>
      <c r="B15" s="126"/>
      <c r="C15" s="127"/>
      <c r="D15" s="128"/>
      <c r="E15" s="128"/>
      <c r="F15" s="20"/>
      <c r="G15" s="99"/>
      <c r="H15" s="99"/>
    </row>
    <row r="16" spans="1:8" ht="95.25" customHeight="1" x14ac:dyDescent="0.25">
      <c r="A16" s="97"/>
      <c r="B16" s="129"/>
      <c r="C16" s="130"/>
      <c r="D16" s="131"/>
      <c r="E16" s="131"/>
      <c r="F16" s="20"/>
      <c r="G16" s="100"/>
      <c r="H16" s="100"/>
    </row>
    <row r="17" spans="1:8" x14ac:dyDescent="0.25">
      <c r="A17" s="119" t="s">
        <v>61</v>
      </c>
      <c r="B17" s="123" t="s">
        <v>13</v>
      </c>
      <c r="C17" s="124">
        <v>13</v>
      </c>
      <c r="D17" s="125">
        <v>16700</v>
      </c>
      <c r="E17" s="125">
        <f>D17*C17</f>
        <v>217100</v>
      </c>
      <c r="F17" s="20"/>
      <c r="G17" s="98"/>
      <c r="H17" s="98"/>
    </row>
    <row r="18" spans="1:8" x14ac:dyDescent="0.25">
      <c r="A18" s="101"/>
      <c r="B18" s="126"/>
      <c r="C18" s="127"/>
      <c r="D18" s="128"/>
      <c r="E18" s="128"/>
      <c r="F18" s="20"/>
      <c r="G18" s="99"/>
      <c r="H18" s="99"/>
    </row>
    <row r="19" spans="1:8" x14ac:dyDescent="0.25">
      <c r="A19" s="101"/>
      <c r="B19" s="126"/>
      <c r="C19" s="127"/>
      <c r="D19" s="128"/>
      <c r="E19" s="128"/>
      <c r="F19" s="20"/>
      <c r="G19" s="99"/>
      <c r="H19" s="99"/>
    </row>
    <row r="20" spans="1:8" x14ac:dyDescent="0.25">
      <c r="A20" s="101"/>
      <c r="B20" s="126"/>
      <c r="C20" s="127"/>
      <c r="D20" s="128"/>
      <c r="E20" s="128"/>
      <c r="F20" s="20"/>
      <c r="G20" s="99"/>
      <c r="H20" s="99"/>
    </row>
    <row r="21" spans="1:8" x14ac:dyDescent="0.25">
      <c r="A21" s="101"/>
      <c r="B21" s="126"/>
      <c r="C21" s="127"/>
      <c r="D21" s="128"/>
      <c r="E21" s="128"/>
      <c r="F21" s="20"/>
      <c r="G21" s="99"/>
      <c r="H21" s="99"/>
    </row>
    <row r="22" spans="1:8" ht="84" customHeight="1" x14ac:dyDescent="0.25">
      <c r="A22" s="102"/>
      <c r="B22" s="129"/>
      <c r="C22" s="130"/>
      <c r="D22" s="131"/>
      <c r="E22" s="131"/>
      <c r="F22" s="20"/>
      <c r="G22" s="100"/>
      <c r="H22" s="100"/>
    </row>
    <row r="23" spans="1:8" ht="156.75" x14ac:dyDescent="0.25">
      <c r="A23" s="117" t="s">
        <v>62</v>
      </c>
      <c r="B23" s="120" t="s">
        <v>14</v>
      </c>
      <c r="C23" s="121">
        <v>4</v>
      </c>
      <c r="D23" s="116">
        <v>18200</v>
      </c>
      <c r="E23" s="116">
        <f>D23*C23</f>
        <v>72800</v>
      </c>
      <c r="F23" s="20"/>
      <c r="G23" s="21"/>
      <c r="H23" s="21"/>
    </row>
    <row r="24" spans="1:8" x14ac:dyDescent="0.25">
      <c r="A24" s="118" t="s">
        <v>63</v>
      </c>
      <c r="B24" s="123" t="s">
        <v>15</v>
      </c>
      <c r="C24" s="124">
        <v>10</v>
      </c>
      <c r="D24" s="125">
        <v>23600</v>
      </c>
      <c r="E24" s="125">
        <f>D24*C24</f>
        <v>236000</v>
      </c>
      <c r="F24" s="20"/>
      <c r="G24" s="98"/>
      <c r="H24" s="98"/>
    </row>
    <row r="25" spans="1:8" x14ac:dyDescent="0.25">
      <c r="A25" s="97"/>
      <c r="B25" s="126"/>
      <c r="C25" s="127"/>
      <c r="D25" s="128"/>
      <c r="E25" s="128"/>
      <c r="F25" s="20"/>
      <c r="G25" s="99"/>
      <c r="H25" s="99"/>
    </row>
    <row r="26" spans="1:8" ht="136.5" customHeight="1" x14ac:dyDescent="0.25">
      <c r="A26" s="97"/>
      <c r="B26" s="129"/>
      <c r="C26" s="130"/>
      <c r="D26" s="131"/>
      <c r="E26" s="131"/>
      <c r="F26" s="20"/>
      <c r="G26" s="100"/>
      <c r="H26" s="100"/>
    </row>
    <row r="27" spans="1:8" x14ac:dyDescent="0.25">
      <c r="A27" s="119" t="s">
        <v>64</v>
      </c>
      <c r="B27" s="123" t="s">
        <v>16</v>
      </c>
      <c r="C27" s="124">
        <v>4</v>
      </c>
      <c r="D27" s="125">
        <v>32188</v>
      </c>
      <c r="E27" s="125">
        <f>D27*C27</f>
        <v>128752</v>
      </c>
      <c r="F27" s="20"/>
      <c r="G27" s="98"/>
      <c r="H27" s="98"/>
    </row>
    <row r="28" spans="1:8" x14ac:dyDescent="0.25">
      <c r="A28" s="101"/>
      <c r="B28" s="126"/>
      <c r="C28" s="127"/>
      <c r="D28" s="128"/>
      <c r="E28" s="128"/>
      <c r="F28" s="20"/>
      <c r="G28" s="99"/>
      <c r="H28" s="99"/>
    </row>
    <row r="29" spans="1:8" ht="143.25" customHeight="1" x14ac:dyDescent="0.25">
      <c r="A29" s="102"/>
      <c r="B29" s="129"/>
      <c r="C29" s="130"/>
      <c r="D29" s="131"/>
      <c r="E29" s="131"/>
      <c r="F29" s="20"/>
      <c r="G29" s="100"/>
      <c r="H29" s="100"/>
    </row>
    <row r="30" spans="1:8" x14ac:dyDescent="0.25">
      <c r="A30" s="118" t="s">
        <v>65</v>
      </c>
      <c r="B30" s="123" t="s">
        <v>17</v>
      </c>
      <c r="C30" s="132">
        <v>4</v>
      </c>
      <c r="D30" s="133">
        <v>37221</v>
      </c>
      <c r="E30" s="133">
        <f>D30*C30</f>
        <v>148884</v>
      </c>
      <c r="F30" s="20"/>
      <c r="G30" s="91"/>
      <c r="H30" s="91"/>
    </row>
    <row r="31" spans="1:8" x14ac:dyDescent="0.25">
      <c r="A31" s="97"/>
      <c r="B31" s="126"/>
      <c r="C31" s="132"/>
      <c r="D31" s="133"/>
      <c r="E31" s="133"/>
      <c r="F31" s="20"/>
      <c r="G31" s="91"/>
      <c r="H31" s="91"/>
    </row>
    <row r="32" spans="1:8" ht="146.25" customHeight="1" x14ac:dyDescent="0.25">
      <c r="A32" s="97"/>
      <c r="B32" s="129"/>
      <c r="C32" s="132"/>
      <c r="D32" s="133"/>
      <c r="E32" s="133"/>
      <c r="F32" s="20"/>
      <c r="G32" s="91"/>
      <c r="H32" s="91"/>
    </row>
    <row r="33" spans="1:8" x14ac:dyDescent="0.25">
      <c r="A33" s="118" t="s">
        <v>66</v>
      </c>
      <c r="B33" s="134" t="s">
        <v>18</v>
      </c>
      <c r="C33" s="132">
        <v>175</v>
      </c>
      <c r="D33" s="133">
        <v>360</v>
      </c>
      <c r="E33" s="133">
        <f>D33*C33</f>
        <v>63000</v>
      </c>
      <c r="F33" s="20"/>
      <c r="G33" s="91"/>
      <c r="H33" s="91"/>
    </row>
    <row r="34" spans="1:8" x14ac:dyDescent="0.25">
      <c r="A34" s="97"/>
      <c r="B34" s="126"/>
      <c r="C34" s="132"/>
      <c r="D34" s="133"/>
      <c r="E34" s="133"/>
      <c r="F34" s="20"/>
      <c r="G34" s="91"/>
      <c r="H34" s="91"/>
    </row>
    <row r="35" spans="1:8" ht="86.25" customHeight="1" x14ac:dyDescent="0.25">
      <c r="A35" s="97"/>
      <c r="B35" s="129"/>
      <c r="C35" s="132"/>
      <c r="D35" s="133"/>
      <c r="E35" s="133"/>
      <c r="F35" s="20"/>
      <c r="G35" s="91"/>
      <c r="H35" s="91"/>
    </row>
    <row r="36" spans="1:8" ht="30.75" customHeight="1" x14ac:dyDescent="0.25">
      <c r="A36" s="117" t="s">
        <v>72</v>
      </c>
      <c r="B36" s="120" t="s">
        <v>19</v>
      </c>
      <c r="C36" s="121">
        <v>63</v>
      </c>
      <c r="D36" s="116">
        <v>60</v>
      </c>
      <c r="E36" s="116">
        <f t="shared" ref="E36:E38" si="0">C36*D36</f>
        <v>3780</v>
      </c>
      <c r="F36" s="20"/>
      <c r="G36" s="21"/>
      <c r="H36" s="21"/>
    </row>
    <row r="37" spans="1:8" ht="28.5" x14ac:dyDescent="0.25">
      <c r="A37" s="117" t="s">
        <v>73</v>
      </c>
      <c r="B37" s="120" t="s">
        <v>20</v>
      </c>
      <c r="C37" s="121">
        <v>17</v>
      </c>
      <c r="D37" s="116">
        <v>300</v>
      </c>
      <c r="E37" s="116">
        <f t="shared" si="0"/>
        <v>5100</v>
      </c>
      <c r="F37" s="20"/>
      <c r="G37" s="21"/>
      <c r="H37" s="21"/>
    </row>
    <row r="38" spans="1:8" ht="28.5" x14ac:dyDescent="0.25">
      <c r="A38" s="117" t="s">
        <v>74</v>
      </c>
      <c r="B38" s="120" t="s">
        <v>57</v>
      </c>
      <c r="C38" s="121">
        <v>1</v>
      </c>
      <c r="D38" s="116">
        <v>93242.81</v>
      </c>
      <c r="E38" s="116">
        <f t="shared" si="0"/>
        <v>93242.81</v>
      </c>
      <c r="F38" s="20"/>
      <c r="G38" s="21"/>
      <c r="H38" s="21"/>
    </row>
    <row r="39" spans="1:8" x14ac:dyDescent="0.25">
      <c r="B39" s="39" t="s">
        <v>21</v>
      </c>
      <c r="C39" s="14"/>
      <c r="D39" s="40"/>
      <c r="E39" s="22">
        <f>SUM(E11:E38)</f>
        <v>973492.81</v>
      </c>
      <c r="G39" s="41"/>
      <c r="H39" s="23"/>
    </row>
    <row r="40" spans="1:8" x14ac:dyDescent="0.25">
      <c r="B40" s="13" t="s">
        <v>22</v>
      </c>
      <c r="C40" s="2"/>
      <c r="D40" s="5"/>
      <c r="F40" s="20"/>
      <c r="G40" s="25"/>
    </row>
    <row r="41" spans="1:8" ht="28.5" x14ac:dyDescent="0.25">
      <c r="A41" s="117" t="s">
        <v>76</v>
      </c>
      <c r="B41" s="135" t="s">
        <v>23</v>
      </c>
      <c r="C41" s="121">
        <v>1</v>
      </c>
      <c r="D41" s="136">
        <v>95000</v>
      </c>
      <c r="E41" s="137">
        <f>C41*D41</f>
        <v>95000</v>
      </c>
      <c r="F41" s="20"/>
      <c r="G41" s="42"/>
      <c r="H41" s="43"/>
    </row>
    <row r="42" spans="1:8" ht="25.5" x14ac:dyDescent="0.25">
      <c r="D42" s="22" t="s">
        <v>24</v>
      </c>
      <c r="E42" s="22">
        <f>SUM(E39:E41)</f>
        <v>1068492.81</v>
      </c>
      <c r="G42" s="44" t="s">
        <v>25</v>
      </c>
      <c r="H42" s="23"/>
    </row>
    <row r="43" spans="1:8" x14ac:dyDescent="0.25">
      <c r="D43" s="22"/>
      <c r="E43" s="22"/>
      <c r="G43" s="23"/>
      <c r="H43" s="23"/>
    </row>
    <row r="44" spans="1:8" x14ac:dyDescent="0.25">
      <c r="A44" s="45">
        <v>2</v>
      </c>
      <c r="B44" s="46" t="s">
        <v>26</v>
      </c>
      <c r="C44" s="47"/>
      <c r="D44" s="48"/>
      <c r="E44" s="49"/>
      <c r="F44" s="111"/>
      <c r="G44" s="50"/>
      <c r="H44" s="51"/>
    </row>
    <row r="45" spans="1:8" x14ac:dyDescent="0.25">
      <c r="B45" s="13" t="s">
        <v>27</v>
      </c>
      <c r="C45" s="14" t="s">
        <v>5</v>
      </c>
      <c r="D45" s="15" t="s">
        <v>6</v>
      </c>
      <c r="E45" s="15" t="s">
        <v>7</v>
      </c>
      <c r="G45" s="16" t="s">
        <v>6</v>
      </c>
      <c r="H45" s="16"/>
    </row>
    <row r="46" spans="1:8" ht="106.5" customHeight="1" x14ac:dyDescent="0.25">
      <c r="A46" s="117" t="s">
        <v>77</v>
      </c>
      <c r="B46" s="122" t="s">
        <v>28</v>
      </c>
      <c r="C46" s="121">
        <v>4</v>
      </c>
      <c r="D46" s="116">
        <v>3500</v>
      </c>
      <c r="E46" s="116">
        <f>C46*D46</f>
        <v>14000</v>
      </c>
      <c r="F46" s="20"/>
      <c r="G46" s="21"/>
      <c r="H46" s="21"/>
    </row>
    <row r="47" spans="1:8" ht="228" x14ac:dyDescent="0.25">
      <c r="A47" s="117" t="s">
        <v>78</v>
      </c>
      <c r="B47" s="122" t="s">
        <v>29</v>
      </c>
      <c r="C47" s="121">
        <v>4</v>
      </c>
      <c r="D47" s="116">
        <v>8740</v>
      </c>
      <c r="E47" s="116">
        <f t="shared" ref="E47:E53" si="1">C47*D47</f>
        <v>34960</v>
      </c>
      <c r="F47" s="20"/>
      <c r="G47" s="21"/>
      <c r="H47" s="21"/>
    </row>
    <row r="48" spans="1:8" ht="156.75" x14ac:dyDescent="0.25">
      <c r="A48" s="117" t="s">
        <v>79</v>
      </c>
      <c r="B48" s="138" t="s">
        <v>30</v>
      </c>
      <c r="C48" s="121">
        <v>8</v>
      </c>
      <c r="D48" s="116">
        <v>800</v>
      </c>
      <c r="E48" s="116">
        <f t="shared" si="1"/>
        <v>6400</v>
      </c>
      <c r="F48" s="20"/>
      <c r="G48" s="21"/>
      <c r="H48" s="21"/>
    </row>
    <row r="49" spans="1:8" ht="28.5" x14ac:dyDescent="0.25">
      <c r="A49" s="117" t="s">
        <v>80</v>
      </c>
      <c r="B49" s="138" t="s">
        <v>31</v>
      </c>
      <c r="C49" s="121">
        <v>1</v>
      </c>
      <c r="D49" s="116">
        <v>2600</v>
      </c>
      <c r="E49" s="116">
        <f>C49*D49</f>
        <v>2600</v>
      </c>
      <c r="F49" s="20"/>
      <c r="G49" s="21"/>
      <c r="H49" s="21"/>
    </row>
    <row r="50" spans="1:8" x14ac:dyDescent="0.25">
      <c r="B50" s="13" t="s">
        <v>56</v>
      </c>
      <c r="C50" s="14"/>
      <c r="D50" s="15"/>
      <c r="E50" s="15"/>
      <c r="F50" s="20"/>
      <c r="G50" s="38"/>
      <c r="H50" s="38"/>
    </row>
    <row r="51" spans="1:8" ht="99.75" x14ac:dyDescent="0.25">
      <c r="A51" s="117" t="s">
        <v>67</v>
      </c>
      <c r="B51" s="139" t="s">
        <v>32</v>
      </c>
      <c r="C51" s="114">
        <v>17</v>
      </c>
      <c r="D51" s="115">
        <v>2013</v>
      </c>
      <c r="E51" s="116">
        <f t="shared" si="1"/>
        <v>34221</v>
      </c>
      <c r="F51" s="20"/>
      <c r="G51" s="21"/>
      <c r="H51" s="21"/>
    </row>
    <row r="52" spans="1:8" ht="199.5" x14ac:dyDescent="0.25">
      <c r="A52" s="117" t="s">
        <v>68</v>
      </c>
      <c r="B52" s="120" t="s">
        <v>33</v>
      </c>
      <c r="C52" s="121">
        <v>17</v>
      </c>
      <c r="D52" s="116">
        <v>344</v>
      </c>
      <c r="E52" s="116">
        <f>C52*D52</f>
        <v>5848</v>
      </c>
      <c r="F52" s="20"/>
      <c r="G52" s="21"/>
      <c r="H52" s="21"/>
    </row>
    <row r="53" spans="1:8" ht="28.5" customHeight="1" x14ac:dyDescent="0.25">
      <c r="A53" s="117" t="s">
        <v>75</v>
      </c>
      <c r="B53" s="52" t="s">
        <v>58</v>
      </c>
      <c r="C53" s="17">
        <v>1</v>
      </c>
      <c r="D53" s="37">
        <v>11524.39</v>
      </c>
      <c r="E53" s="19">
        <f t="shared" si="1"/>
        <v>11524.39</v>
      </c>
      <c r="F53" s="20"/>
      <c r="G53" s="21"/>
      <c r="H53" s="21"/>
    </row>
    <row r="54" spans="1:8" x14ac:dyDescent="0.25">
      <c r="D54" s="22" t="s">
        <v>34</v>
      </c>
      <c r="E54" s="22">
        <f>SUM(E46:E53)</f>
        <v>109553.39</v>
      </c>
      <c r="G54" s="23" t="s">
        <v>34</v>
      </c>
      <c r="H54" s="23"/>
    </row>
    <row r="55" spans="1:8" x14ac:dyDescent="0.25">
      <c r="D55" s="22"/>
      <c r="E55" s="22"/>
      <c r="G55" s="23"/>
      <c r="H55" s="23"/>
    </row>
    <row r="56" spans="1:8" x14ac:dyDescent="0.25">
      <c r="A56" s="53">
        <v>3</v>
      </c>
      <c r="B56" s="54" t="s">
        <v>35</v>
      </c>
      <c r="C56" s="55"/>
      <c r="D56" s="56"/>
      <c r="E56" s="57"/>
      <c r="F56" s="112"/>
      <c r="G56" s="58"/>
      <c r="H56" s="59"/>
    </row>
    <row r="57" spans="1:8" x14ac:dyDescent="0.25">
      <c r="B57" s="13"/>
      <c r="C57" s="14" t="s">
        <v>5</v>
      </c>
      <c r="D57" s="15" t="s">
        <v>6</v>
      </c>
      <c r="E57" s="15" t="s">
        <v>7</v>
      </c>
      <c r="G57" s="16" t="s">
        <v>6</v>
      </c>
      <c r="H57" s="16"/>
    </row>
    <row r="58" spans="1:8" x14ac:dyDescent="0.25">
      <c r="B58" s="13" t="s">
        <v>36</v>
      </c>
      <c r="C58" s="14"/>
      <c r="D58" s="15"/>
      <c r="E58" s="15"/>
      <c r="G58" s="16"/>
      <c r="H58" s="16"/>
    </row>
    <row r="59" spans="1:8" ht="28.5" x14ac:dyDescent="0.25">
      <c r="A59" s="117" t="s">
        <v>70</v>
      </c>
      <c r="B59" s="120" t="s">
        <v>37</v>
      </c>
      <c r="C59" s="121">
        <v>850</v>
      </c>
      <c r="D59" s="116">
        <v>8.9600000000000009</v>
      </c>
      <c r="E59" s="116">
        <f>C59*D59</f>
        <v>7616.0000000000009</v>
      </c>
      <c r="F59" s="20"/>
      <c r="G59" s="21"/>
      <c r="H59" s="21"/>
    </row>
    <row r="60" spans="1:8" x14ac:dyDescent="0.25">
      <c r="B60" s="60" t="s">
        <v>38</v>
      </c>
      <c r="D60" s="5"/>
      <c r="G60" s="25"/>
    </row>
    <row r="61" spans="1:8" ht="199.5" x14ac:dyDescent="0.25">
      <c r="A61" s="117" t="s">
        <v>69</v>
      </c>
      <c r="B61" s="120" t="s">
        <v>39</v>
      </c>
      <c r="C61" s="121">
        <v>39</v>
      </c>
      <c r="D61" s="116">
        <v>800</v>
      </c>
      <c r="E61" s="116">
        <f t="shared" ref="E61" si="2">C61*D61</f>
        <v>31200</v>
      </c>
      <c r="F61" s="20"/>
      <c r="G61" s="21"/>
      <c r="H61" s="21"/>
    </row>
    <row r="62" spans="1:8" x14ac:dyDescent="0.25">
      <c r="B62" s="60" t="s">
        <v>40</v>
      </c>
      <c r="D62" s="5"/>
      <c r="G62" s="25"/>
    </row>
    <row r="63" spans="1:8" ht="228" x14ac:dyDescent="0.25">
      <c r="A63" s="117" t="s">
        <v>71</v>
      </c>
      <c r="B63" s="120" t="s">
        <v>41</v>
      </c>
      <c r="C63" s="121">
        <v>17</v>
      </c>
      <c r="D63" s="116">
        <v>1500</v>
      </c>
      <c r="E63" s="116">
        <f>C63*D63</f>
        <v>25500</v>
      </c>
      <c r="F63" s="20"/>
      <c r="G63" s="21"/>
      <c r="H63" s="21"/>
    </row>
    <row r="64" spans="1:8" x14ac:dyDescent="0.25">
      <c r="D64" s="22" t="s">
        <v>42</v>
      </c>
      <c r="E64" s="22">
        <f>SUM(E59:E63)</f>
        <v>64316</v>
      </c>
      <c r="G64" s="23" t="s">
        <v>42</v>
      </c>
      <c r="H64" s="23"/>
    </row>
    <row r="65" spans="1:8" x14ac:dyDescent="0.25">
      <c r="D65" s="22"/>
      <c r="E65" s="22"/>
      <c r="G65" s="23"/>
      <c r="H65" s="23"/>
    </row>
    <row r="66" spans="1:8" x14ac:dyDescent="0.25">
      <c r="A66" s="61">
        <v>4</v>
      </c>
      <c r="B66" s="62" t="s">
        <v>43</v>
      </c>
      <c r="C66" s="63"/>
      <c r="D66" s="64"/>
      <c r="E66" s="65"/>
      <c r="F66" s="113"/>
      <c r="G66" s="66"/>
      <c r="H66" s="67"/>
    </row>
    <row r="67" spans="1:8" x14ac:dyDescent="0.25">
      <c r="B67" s="13" t="s">
        <v>4</v>
      </c>
      <c r="C67" s="14" t="s">
        <v>5</v>
      </c>
      <c r="D67" s="15" t="s">
        <v>6</v>
      </c>
      <c r="E67" s="15" t="s">
        <v>7</v>
      </c>
      <c r="G67" s="16" t="s">
        <v>6</v>
      </c>
      <c r="H67" s="16"/>
    </row>
    <row r="68" spans="1:8" ht="28.5" x14ac:dyDescent="0.25">
      <c r="A68" s="117" t="s">
        <v>81</v>
      </c>
      <c r="B68" s="122" t="s">
        <v>44</v>
      </c>
      <c r="C68" s="121">
        <v>1</v>
      </c>
      <c r="D68" s="116">
        <v>3000</v>
      </c>
      <c r="E68" s="116">
        <f>C68*D68</f>
        <v>3000</v>
      </c>
      <c r="F68" s="20"/>
      <c r="G68" s="21"/>
      <c r="H68" s="21"/>
    </row>
    <row r="69" spans="1:8" ht="28.5" x14ac:dyDescent="0.25">
      <c r="A69" s="117" t="s">
        <v>82</v>
      </c>
      <c r="B69" s="122" t="s">
        <v>45</v>
      </c>
      <c r="C69" s="121">
        <v>1</v>
      </c>
      <c r="D69" s="116">
        <v>2500</v>
      </c>
      <c r="E69" s="116">
        <f>C69*D69</f>
        <v>2500</v>
      </c>
      <c r="F69" s="20"/>
      <c r="G69" s="21"/>
      <c r="H69" s="21"/>
    </row>
    <row r="70" spans="1:8" x14ac:dyDescent="0.25">
      <c r="D70" s="22"/>
      <c r="E70" s="22"/>
      <c r="G70" s="23"/>
      <c r="H70" s="23"/>
    </row>
    <row r="71" spans="1:8" x14ac:dyDescent="0.25">
      <c r="D71" s="22" t="s">
        <v>46</v>
      </c>
      <c r="E71" s="22">
        <f>SUM(E68:E69)</f>
        <v>5500</v>
      </c>
      <c r="G71" s="23" t="s">
        <v>46</v>
      </c>
      <c r="H71" s="23"/>
    </row>
    <row r="72" spans="1:8" x14ac:dyDescent="0.25">
      <c r="D72" s="22"/>
      <c r="E72" s="22"/>
      <c r="G72" s="23"/>
      <c r="H72" s="23"/>
    </row>
    <row r="73" spans="1:8" x14ac:dyDescent="0.25">
      <c r="C73" s="108"/>
      <c r="D73" s="22"/>
      <c r="E73" s="22"/>
      <c r="G73" s="23"/>
      <c r="H73" s="23"/>
    </row>
    <row r="74" spans="1:8" x14ac:dyDescent="0.25">
      <c r="C74" s="14"/>
    </row>
    <row r="75" spans="1:8" x14ac:dyDescent="0.25">
      <c r="C75" s="14"/>
    </row>
    <row r="76" spans="1:8" x14ac:dyDescent="0.25">
      <c r="B76" s="92" t="s">
        <v>47</v>
      </c>
      <c r="C76" s="93"/>
      <c r="D76" s="94"/>
      <c r="E76" s="68" t="s">
        <v>7</v>
      </c>
      <c r="G76" s="69"/>
      <c r="H76" s="70"/>
    </row>
    <row r="77" spans="1:8" x14ac:dyDescent="0.25">
      <c r="A77" s="17" t="s">
        <v>48</v>
      </c>
      <c r="B77" s="71" t="s">
        <v>2</v>
      </c>
      <c r="C77" s="72"/>
      <c r="D77" s="73"/>
      <c r="E77" s="74">
        <f>E7</f>
        <v>3600</v>
      </c>
      <c r="G77" s="70"/>
      <c r="H77" s="75"/>
    </row>
    <row r="78" spans="1:8" ht="28.5" x14ac:dyDescent="0.25">
      <c r="A78" s="17" t="s">
        <v>49</v>
      </c>
      <c r="B78" s="71" t="s">
        <v>50</v>
      </c>
      <c r="C78" s="76"/>
      <c r="D78" s="77"/>
      <c r="E78" s="78">
        <f>E42</f>
        <v>1068492.81</v>
      </c>
      <c r="G78" s="79"/>
      <c r="H78" s="80"/>
    </row>
    <row r="79" spans="1:8" x14ac:dyDescent="0.25">
      <c r="A79" s="17" t="s">
        <v>51</v>
      </c>
      <c r="B79" s="18" t="s">
        <v>52</v>
      </c>
      <c r="C79" s="81"/>
      <c r="D79" s="82"/>
      <c r="E79" s="83">
        <f>E54</f>
        <v>109553.39</v>
      </c>
      <c r="G79" s="79"/>
      <c r="H79" s="80"/>
    </row>
    <row r="80" spans="1:8" x14ac:dyDescent="0.25">
      <c r="A80" s="84" t="s">
        <v>53</v>
      </c>
      <c r="B80" s="18" t="s">
        <v>35</v>
      </c>
      <c r="C80" s="81"/>
      <c r="D80" s="82"/>
      <c r="E80" s="85">
        <f>E64</f>
        <v>64316</v>
      </c>
      <c r="G80" s="79"/>
      <c r="H80" s="80"/>
    </row>
    <row r="81" spans="1:8" x14ac:dyDescent="0.25">
      <c r="A81" s="17" t="s">
        <v>54</v>
      </c>
      <c r="B81" s="18" t="s">
        <v>43</v>
      </c>
      <c r="C81" s="81"/>
      <c r="D81" s="82"/>
      <c r="E81" s="85">
        <f>E71</f>
        <v>5500</v>
      </c>
      <c r="G81" s="79"/>
      <c r="H81" s="80"/>
    </row>
    <row r="83" spans="1:8" x14ac:dyDescent="0.25">
      <c r="A83" s="86"/>
      <c r="B83" s="86"/>
      <c r="C83" s="95" t="s">
        <v>55</v>
      </c>
      <c r="D83" s="96"/>
      <c r="E83" s="87">
        <f>SUM(E77:E82)</f>
        <v>1251462.2</v>
      </c>
      <c r="F83" s="88"/>
      <c r="G83" s="89" t="s">
        <v>55</v>
      </c>
      <c r="H83" s="90"/>
    </row>
  </sheetData>
  <sheetProtection algorithmName="SHA-512" hashValue="AkCRfxsc908HCGerIdrxbdNoJQFU/O2fhodzl3KFDlNksAt0HBlLzrrZmVMSDZDVvzZIF7LK9d/tNejZzKuyDg==" saltValue="sqm2U44J884OtaH2enWZ+A==" spinCount="100000" sheet="1" objects="1" scenarios="1"/>
  <mergeCells count="46">
    <mergeCell ref="A1:E2"/>
    <mergeCell ref="G1:H3"/>
    <mergeCell ref="A11:A16"/>
    <mergeCell ref="B11:B16"/>
    <mergeCell ref="C11:C16"/>
    <mergeCell ref="D11:D16"/>
    <mergeCell ref="E11:E16"/>
    <mergeCell ref="G11:G16"/>
    <mergeCell ref="H11:H16"/>
    <mergeCell ref="H17:H22"/>
    <mergeCell ref="A24:A26"/>
    <mergeCell ref="B24:B26"/>
    <mergeCell ref="C24:C26"/>
    <mergeCell ref="D24:D26"/>
    <mergeCell ref="E24:E26"/>
    <mergeCell ref="G24:G26"/>
    <mergeCell ref="H24:H26"/>
    <mergeCell ref="A17:A22"/>
    <mergeCell ref="B17:B22"/>
    <mergeCell ref="C17:C22"/>
    <mergeCell ref="D17:D22"/>
    <mergeCell ref="E17:E22"/>
    <mergeCell ref="G17:G22"/>
    <mergeCell ref="H27:H29"/>
    <mergeCell ref="A30:A32"/>
    <mergeCell ref="B30:B32"/>
    <mergeCell ref="C30:C32"/>
    <mergeCell ref="D30:D32"/>
    <mergeCell ref="E30:E32"/>
    <mergeCell ref="G30:G32"/>
    <mergeCell ref="H30:H32"/>
    <mergeCell ref="A27:A29"/>
    <mergeCell ref="B27:B29"/>
    <mergeCell ref="C27:C29"/>
    <mergeCell ref="D27:D29"/>
    <mergeCell ref="E27:E29"/>
    <mergeCell ref="G27:G29"/>
    <mergeCell ref="H33:H35"/>
    <mergeCell ref="B76:D76"/>
    <mergeCell ref="C83:D83"/>
    <mergeCell ref="A33:A35"/>
    <mergeCell ref="B33:B35"/>
    <mergeCell ref="C33:C35"/>
    <mergeCell ref="D33:D35"/>
    <mergeCell ref="E33:E35"/>
    <mergeCell ref="G33:G35"/>
  </mergeCells>
  <pageMargins left="0.25" right="0.25" top="0.75" bottom="0.75" header="0.3" footer="0.3"/>
  <pageSetup paperSize="9" scale="43" fitToHeight="0"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ADENDA PRECIOS</vt:lpstr>
      <vt:lpstr>'ADENDA PRECIOS'!Área_de_impresión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2023-10-20T11:35:36Z</cp:lastPrinted>
  <dcterms:created xsi:type="dcterms:W3CDTF">2023-10-20T06:43:26Z</dcterms:created>
  <dcterms:modified xsi:type="dcterms:W3CDTF">2023-10-20T11:36:39Z</dcterms:modified>
</cp:coreProperties>
</file>